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表" sheetId="1" r:id="rId1"/>
  </sheets>
  <definedNames>
    <definedName name="_xlnm._FilterDatabase" localSheetId="0" hidden="1">总表!$A$2:$N$152</definedName>
    <definedName name="_xlnm.Print_Titles" localSheetId="0">总表!$2:$5</definedName>
  </definedNames>
  <calcPr calcId="144525"/>
</workbook>
</file>

<file path=xl/sharedStrings.xml><?xml version="1.0" encoding="utf-8"?>
<sst xmlns="http://schemas.openxmlformats.org/spreadsheetml/2006/main" count="1289" uniqueCount="452">
  <si>
    <t>附件：</t>
  </si>
  <si>
    <t>中阳县2023年统筹整合使用财政涉农资金项目计划表</t>
  </si>
  <si>
    <t>单位：万元</t>
  </si>
  <si>
    <t>序号</t>
  </si>
  <si>
    <t>项目名称</t>
  </si>
  <si>
    <t>项目
类型</t>
  </si>
  <si>
    <t>建设
性质</t>
  </si>
  <si>
    <t>实施
地点</t>
  </si>
  <si>
    <t>建设
工期</t>
  </si>
  <si>
    <t>主管
部门</t>
  </si>
  <si>
    <t>责任
单位</t>
  </si>
  <si>
    <t>建设
单位</t>
  </si>
  <si>
    <t>项目主要
建设内容</t>
  </si>
  <si>
    <t>资金
规模</t>
  </si>
  <si>
    <t>受益对象</t>
  </si>
  <si>
    <t>绩效目标</t>
  </si>
  <si>
    <t>户次</t>
  </si>
  <si>
    <t>人次</t>
  </si>
  <si>
    <t>合计125个</t>
  </si>
  <si>
    <t>一、农业产业发展项目54个</t>
  </si>
  <si>
    <t>(一)黑木耳菌棒奖补项目13个</t>
  </si>
  <si>
    <t>宁乡镇黑木耳
菌棒奖补项目</t>
  </si>
  <si>
    <t>产业类</t>
  </si>
  <si>
    <t>新建</t>
  </si>
  <si>
    <t>宁乡镇</t>
  </si>
  <si>
    <t>2023.4-2023.12</t>
  </si>
  <si>
    <t>农业
农村局</t>
  </si>
  <si>
    <t>栽植黑木耳菌棒40万棒，补贴标准：0.9元/棒，第一批安排补贴0.6元/棒。</t>
  </si>
  <si>
    <t>带动脱贫户发展产业，促进脱贫户增收。</t>
  </si>
  <si>
    <t>枝柯镇黑木耳
菌棒奖补项目</t>
  </si>
  <si>
    <t>枝柯镇</t>
  </si>
  <si>
    <t>栽植黑木耳菌棒200万棒，补贴标准：0.9元/棒，第一批安排补贴0.6元/棒。</t>
  </si>
  <si>
    <t>金罗镇黑木耳
菌棒奖补项目</t>
  </si>
  <si>
    <t>金罗镇</t>
  </si>
  <si>
    <t>栽植黑木耳菌棒30万棒，补贴标准：0.9元/棒，第一批安排补贴0.6元/棒。</t>
  </si>
  <si>
    <t>武家庄镇黑木耳
菌棒奖补项目</t>
  </si>
  <si>
    <t>武家庄镇</t>
  </si>
  <si>
    <t>武家
庄镇</t>
  </si>
  <si>
    <t>栽植黑木耳菌棒370万棒，补贴标准：0.9元/棒，第一批安排补贴0.6元/棒。</t>
  </si>
  <si>
    <t>下枣林乡黑木耳
菌棒奖补项目</t>
  </si>
  <si>
    <t>下枣林乡</t>
  </si>
  <si>
    <t>下枣
林乡</t>
  </si>
  <si>
    <t>栽植黑木耳菌棒413万棒，补贴标准：0.9元/棒，第一批安排补贴0.6元/棒。</t>
  </si>
  <si>
    <t>暖泉片区黑木耳
菌棒奖补项目</t>
  </si>
  <si>
    <t>暖泉片区</t>
  </si>
  <si>
    <t>暖泉镇</t>
  </si>
  <si>
    <t>栽植黑木耳菌棒362万棒，补贴标准：0.9元/棒，第一批安排补贴0.6元/棒。</t>
  </si>
  <si>
    <t>车鸣峪村黑木耳
菌棒奖补项目</t>
  </si>
  <si>
    <t>车鸣峪村</t>
  </si>
  <si>
    <t>栽植黑木耳菌棒295万棒，补贴标准：0.9元/棒，第一批安排补贴0.6元/棒。</t>
  </si>
  <si>
    <t>关上村黑木耳
菌棒奖补项目</t>
  </si>
  <si>
    <t>关上村</t>
  </si>
  <si>
    <t>栽植黑木耳菌棒1526万棒，补贴标准：0.9元/棒，第一批安排补贴0.6元/棒。</t>
  </si>
  <si>
    <t>刘家坪村黑木耳
菌棒奖补项目</t>
  </si>
  <si>
    <t>刘家坪村</t>
  </si>
  <si>
    <t>栽植黑木耳菌棒1061万棒，补贴标准：0.9元/棒，第一批安排补贴0.6元/棒。</t>
  </si>
  <si>
    <t>河底村黑木耳
菌棒奖补项目</t>
  </si>
  <si>
    <t>河底村</t>
  </si>
  <si>
    <t>栽植黑木耳菌棒525万棒，补贴标准：0.9元/棒，第一批安排补贴0.6元/棒。</t>
  </si>
  <si>
    <t>弓阳村黑木耳
菌棒奖补项目</t>
  </si>
  <si>
    <t>弓阳村</t>
  </si>
  <si>
    <t>栽植黑木耳菌棒537万棒，补贴标准：0.9元/棒，第一批安排补贴0.6元/棒。</t>
  </si>
  <si>
    <t>凤尾村黑木耳
菌棒奖补项目</t>
  </si>
  <si>
    <t>凤尾村</t>
  </si>
  <si>
    <t>栽植黑木耳菌棒13万棒，补贴标准：0.9元/棒，第一批安排补贴0.6元/棒。</t>
  </si>
  <si>
    <t>2022年黑木耳
菌棒第二批
奖补项目</t>
  </si>
  <si>
    <t>续建</t>
  </si>
  <si>
    <t>全县范围</t>
  </si>
  <si>
    <t>投资53.66万元，对2022年268.3万棒黑木耳菌棒进行奖补，补贴标准：0.2元/棒。</t>
  </si>
  <si>
    <t>扩大木耳产业规模，提高农民收入，助力木耳产业发展。</t>
  </si>
  <si>
    <t>（二）木耳销售奖补项目1个</t>
  </si>
  <si>
    <t>企业销售菌棒
奖励项目</t>
  </si>
  <si>
    <t>全县
范围</t>
  </si>
  <si>
    <t>我县菌棒生产厂销售给本地种植户的，每棒奖励0.06元；销售给其他地区种植户的，每棒奖励0.03元。</t>
  </si>
  <si>
    <t>降低菌棒外运成本，减少风险，促进稳定增收。</t>
  </si>
  <si>
    <t>（三）黑木耳大棚奖补项目3个</t>
  </si>
  <si>
    <t>智慧大棚升级
改造项目</t>
  </si>
  <si>
    <t>关上村
河底村</t>
  </si>
  <si>
    <t>对进行智能化、高标准化升级改造的大棚进行奖补。改造100个棚，补贴标准：4万元/棚。</t>
  </si>
  <si>
    <t>提高木耳种植的科技化水平，增加单位面积的产量、质量和效益，增强抵御自然灾害的能力。</t>
  </si>
  <si>
    <t>黑木耳覆被式
大棚项目</t>
  </si>
  <si>
    <t>建棚200个，补贴标准：1.8万元/棚。</t>
  </si>
  <si>
    <t>发展黑木耳产业，带动脱贫户增收。</t>
  </si>
  <si>
    <t>枝柯镇黑木耳
大棚建设项目</t>
  </si>
  <si>
    <t>建棚30个，补贴标准：4800元/棚。</t>
  </si>
  <si>
    <t>（四）养殖项目10个</t>
  </si>
  <si>
    <t>生猪商品猪
补贴项目</t>
  </si>
  <si>
    <t>各乡镇</t>
  </si>
  <si>
    <t>2022.11-2023.11</t>
  </si>
  <si>
    <t>总投资1000万元用于补贴2022年11月-2023年11月商品肥猪出栏，鼓励养殖户扩大规模、增加投入，补贴标准：80元/头。本次安排893.89万元。</t>
  </si>
  <si>
    <t>带动农户发展生猪产业，促进脱贫户增收。</t>
  </si>
  <si>
    <t>仔猪
补贴项目</t>
  </si>
  <si>
    <t>投资300万元，用于补贴2022年11月-2023年11月仔猪出栏，鼓励养殖户扩大规模、增加投入，补贴标准：30元/头。</t>
  </si>
  <si>
    <t>生猪圈舍建设
补贴项目</t>
  </si>
  <si>
    <t>投资500万元，用于补贴2022年11月-2023年11月新建/改扩建圈舍建设项目，鼓励养殖户扩大规模、增加投入，补助标准：存栏1000头以上规模场，新建或扩建圈舍（补贴标准：200元/㎡），畜禽粪污资源化利用补贴（补贴标准：5万元/户）；存栏3000头以上规模场，新建或扩建圈舍（补贴标准：260元/㎡），畜禽粪污资源化利用补贴（补贴标准：10万元/户）；存栏5000头以上规模场，新建或扩建圈舍（补贴标准：320元/㎡），畜禽粪污资源化利用补贴（补贴标准：50万元/户）。</t>
  </si>
  <si>
    <t>提高畜禽粪污综合利用率和规模养殖场设施装备配套率。</t>
  </si>
  <si>
    <t>肉牛、奶牛
养殖补贴项目</t>
  </si>
  <si>
    <t>投资30万元，用于2023年1月到2023年12月肉牛、奶牛养殖补贴。补贴标准：存栏规模达到50头以上的肉牛养殖场， 以200元/头奖补(以投保数为准)、存栏规模达到5头以上的奶牛养殖场，以1000元/头奖补(以投保数为准)。</t>
  </si>
  <si>
    <t>带动发展肉牛、奶牛养殖，促进脱贫户增收。</t>
  </si>
  <si>
    <t>肉羊养殖
补贴项目</t>
  </si>
  <si>
    <t>投资80万元，用于2023年1月-2023年12月肉羊养殖补贴。补贴标准：存栏规模达到100只以上的养羊场，以50元/只奖补(以投保数为准)。</t>
  </si>
  <si>
    <t>带动发展肉羊养殖，促进脱贫户增收。</t>
  </si>
  <si>
    <t>蛋鸡、肉鸡
养殖补贴项目</t>
  </si>
  <si>
    <t>投资35万元，用于2023年1月-2023年12月蛋鸡、肉鸡养殖补贴。补贴标准：存栏规模达到5000只以上的养鸡场， 蛋鸡以1元/只奖补(以投保数为准),肉鸡以0.4元/只奖补(以
投保数为准)。</t>
  </si>
  <si>
    <t>带动发展蛋鸡、肉鸡养殖，促进脱贫户增收。</t>
  </si>
  <si>
    <t>张家庄村
养牛场二期
建设项目</t>
  </si>
  <si>
    <t>投资230万元，用于牛场主体硬化、氨化窖、草料棚等附属工程。</t>
  </si>
  <si>
    <t>带动农户发展养牛产业，促进脱贫户增收。</t>
  </si>
  <si>
    <t>南大井村
集体牛棚
改造项目</t>
  </si>
  <si>
    <t>改建</t>
  </si>
  <si>
    <t>南大井村</t>
  </si>
  <si>
    <t>总投资260万元，新建3000平方米，增加设施设备。新建青储窖3000立方，配套水电。</t>
  </si>
  <si>
    <t>改善现有养殖条件，增加村集体及农户收入，对现有养殖户实行人畜分离，美化人居环境。</t>
  </si>
  <si>
    <t>河底村
鹿鼎山梅花鹿
养殖基地项目</t>
  </si>
  <si>
    <t>总投资380万元，修建圈舍面积5000㎡，产配、取鹿茸200㎡，活动场地5000㎡，饲料加工车间及库房800㎡，消毒室30㎡,化粪池80㎡，消毒池30㎡，配套建设环保设施(无害化粪便及急需化粪池和粪便隐形通道)，以及相关的场地硬化、水、电、道路、围墙等其它附属配套工程和设施设备的购置安装，支持补助70万元。</t>
  </si>
  <si>
    <t>项目建成后，将带动脱贫户26户84人增收，户均年可增收8000元。</t>
  </si>
  <si>
    <t>枣坪村
集体养殖基地
改扩建项目</t>
  </si>
  <si>
    <t>枣坪村</t>
  </si>
  <si>
    <t>总投资80万元，新建牛棚2座、草料间1座、草料氨化池、围栏、护坡等。</t>
  </si>
  <si>
    <t>项目全部完工后，为村集体增收7.1万元。可带动脱贫人口35户106人增收，通过劳务用工就近就业，户均增收1450元。</t>
  </si>
  <si>
    <t>（五）种植项目13个</t>
  </si>
  <si>
    <t>粮改饲
奖补项目</t>
  </si>
  <si>
    <t>对3100亩青储玉米种植进行奖补，补贴标准：160元/亩（规模100亩以上且有青贮窖）。</t>
  </si>
  <si>
    <t>项目建成后可储备青贮玉米9300吨。</t>
  </si>
  <si>
    <t>暖泉镇双孢菇
种植项目</t>
  </si>
  <si>
    <t>种植双孢菇10万㎡，一年两季，补贴标准：10元/㎡。</t>
  </si>
  <si>
    <t>带动脱贫户发展双孢菇种植产业，促进脱贫户增收。</t>
  </si>
  <si>
    <t>刘家坪村
双孢菇
种植项目</t>
  </si>
  <si>
    <t>投资38.58万元，对2022年度第二季验收面积 38580㎡进行奖补。补贴标准：10元/㎡。</t>
  </si>
  <si>
    <t>带动农户发展产业，促进脱贫户增收。</t>
  </si>
  <si>
    <t>刘家坪村
香菇种植项目</t>
  </si>
  <si>
    <t>种植香菇110万棒，补贴标准：1.8元/棒。</t>
  </si>
  <si>
    <t>羊肚菌
种植项目</t>
  </si>
  <si>
    <t>刘家坪村
弓阳村</t>
  </si>
  <si>
    <t>种植羊肚菌142亩，补贴标准：0.5万元/亩。</t>
  </si>
  <si>
    <t>带动脱贫户发展羊肚菌种植产业，促进脱贫户增收。</t>
  </si>
  <si>
    <t>宁乡镇
核桃林下、
光伏下种植
奖补项目</t>
  </si>
  <si>
    <t>对核桃林下、光伏下种植低杆作物、中药材2500亩，低杆作物每亩补助200元，中药材按实际面积每亩补助400元。</t>
  </si>
  <si>
    <t>带动脱贫户发展林下、光伏下种植产业，促进脱贫户增收。</t>
  </si>
  <si>
    <t>暖泉镇
核桃林下、
光伏下种植
奖补项目</t>
  </si>
  <si>
    <t>对核桃林下、光伏下种植低杆作物、中药材4000亩，低杆作物每亩补助200元，中药材按实际面积每亩补助400元。</t>
  </si>
  <si>
    <t>武家庄镇
核桃林下、
光伏下种植
奖补项目</t>
  </si>
  <si>
    <t>对核桃林下、光伏下种植低杆作物7679亩、中药材174亩，低杆作物每亩补助200元，中药材按实际面积每亩补助400元。</t>
  </si>
  <si>
    <t>宁乡镇
特色辣椒
种植项目</t>
  </si>
  <si>
    <r>
      <rPr>
        <sz val="10"/>
        <color theme="1"/>
        <rFont val="宋体"/>
        <charset val="134"/>
      </rPr>
      <t>种植辣椒20亩。补贴标准：2000元</t>
    </r>
    <r>
      <rPr>
        <sz val="10"/>
        <color theme="1"/>
        <rFont val="仿宋"/>
        <charset val="134"/>
      </rPr>
      <t>/</t>
    </r>
    <r>
      <rPr>
        <sz val="10"/>
        <color theme="1"/>
        <rFont val="宋体"/>
        <charset val="134"/>
      </rPr>
      <t>亩。</t>
    </r>
  </si>
  <si>
    <t>带动脱贫户发展蔬菜产业，促进脱贫户增收。</t>
  </si>
  <si>
    <t>暖泉镇
特色辣椒
种植项目</t>
  </si>
  <si>
    <t>种植辣椒500亩。补贴标准：2000元/亩。</t>
  </si>
  <si>
    <t>金罗镇
特色辣椒
种植项目</t>
  </si>
  <si>
    <t>益家村
西合村</t>
  </si>
  <si>
    <t>种植辣椒170亩，补贴标准：2000元/亩。</t>
  </si>
  <si>
    <t>武家庄镇辣椒
种植项目</t>
  </si>
  <si>
    <t>枣坪
刘家圪垛
刘家庄
武家庄</t>
  </si>
  <si>
    <t>种植辣椒270亩，补贴标准：2000元/亩。</t>
  </si>
  <si>
    <t>朱家庄村辣椒
种植项目</t>
  </si>
  <si>
    <t>朱家庄村</t>
  </si>
  <si>
    <t>农业农村局</t>
  </si>
  <si>
    <t>种植辣椒20亩，补贴标准：2000元/亩。</t>
  </si>
  <si>
    <t>（六）加工项目3个</t>
  </si>
  <si>
    <t>三角庄村
养殖场
饲料粉碎
配套项目</t>
  </si>
  <si>
    <t>三角庄村</t>
  </si>
  <si>
    <t>新建100平米厂房三间，购买粉碎机等设备。</t>
  </si>
  <si>
    <t>满足村委养殖场和全村80多户养殖户，2000余头牛所需的饲料粉碎和加工；带动10户脱贫户就业，有效推动三家庄村养殖业的发展。</t>
  </si>
  <si>
    <t>青楼村
辣椒加工项目</t>
  </si>
  <si>
    <t>青楼村</t>
  </si>
  <si>
    <t>建设小型加工厂一座，购置筛选、烘干、石磨研磨、制浆、包装等设施设备。</t>
  </si>
  <si>
    <t>刘家坪村神堂峪双孢菇培养料发酵场建设项目</t>
  </si>
  <si>
    <t>刘家坪村
神堂峪
小组</t>
  </si>
  <si>
    <t>总投资452.31万元，用于场地硬化及发酵间7间，沉淀池两座，配套设施及机械设备，支持补助80万元。</t>
  </si>
  <si>
    <t>可对黑木耳废弃菌棒中的木质素进行充分的分解消毒，全面提高双孢菇培养料发酵水平，发展壮大集体经济。</t>
  </si>
  <si>
    <t>（七）生态建设项目7个</t>
  </si>
  <si>
    <t>经济林（核桃）
品种改良项目</t>
  </si>
  <si>
    <t>武家焉
米家塌
吴家峁
石口头
刘家圪垛
郝家疙瘩
青楼</t>
  </si>
  <si>
    <t>林业局</t>
  </si>
  <si>
    <r>
      <rPr>
        <sz val="10"/>
        <color theme="1"/>
        <rFont val="宋体"/>
        <charset val="134"/>
      </rPr>
      <t>核桃经济林品种改良6000亩，补贴标准：1080元/亩，每芽4.5元，预计每亩30株，每株8芽（嫁接30株</t>
    </r>
    <r>
      <rPr>
        <sz val="10"/>
        <color theme="1"/>
        <rFont val="方正小标宋简体"/>
        <charset val="134"/>
      </rPr>
      <t>/</t>
    </r>
    <r>
      <rPr>
        <sz val="10"/>
        <color theme="1"/>
        <rFont val="宋体"/>
        <charset val="134"/>
      </rPr>
      <t>亩，亩均不超过240株）。总投资648万元，本次安排453.6万元。</t>
    </r>
  </si>
  <si>
    <t>改良核桃品种，提高农户收入，巩固脱贫成效。</t>
  </si>
  <si>
    <t>经济林（核桃）
提质增效项目</t>
  </si>
  <si>
    <t>师庄村、冯家岭、段家庄（阳山道）阳坡塔、郝家岭，古家岭、西合（殿则）、舍科、郭家山、付家墕、熊熊山、苏村（君家梁），贺家焉、刘家塌、神圪垯、上寺头、付家塔；南曲、张家庄、塔上、刘家庄、福禄峪、上庄、北沟，桥上、乾村、兰家庄、高崖头、青楼、雷家庄</t>
  </si>
  <si>
    <t>通过对40200亩核桃林整形修剪提高核桃产量。补贴标准：100元/亩。</t>
  </si>
  <si>
    <t>推进核桃经济林提质增效，持续稳定增加农民收入，进一步巩固脱贫成果。</t>
  </si>
  <si>
    <t>上垣村经济林（核桃）品种改良项目</t>
  </si>
  <si>
    <t>上垣村</t>
  </si>
  <si>
    <t>核桃经济林品种改良1910亩，补贴标准：1080元/亩，每芽4.5元，预计每亩30株，每株8芽（嫁接30株/亩，亩均不超过240株），机耕补贴标准：70元/亩，总投资219.65万元，本次安排154万元。</t>
  </si>
  <si>
    <t>经济林（核桃）品种改良，提高农户收入，巩固脱贫成效。</t>
  </si>
  <si>
    <t>国营林场
灌木林地
改培项目</t>
  </si>
  <si>
    <t>县国营林场太山店管护区麻虎墕和石朋头管护区柳梅沟</t>
  </si>
  <si>
    <t>国营
林场</t>
  </si>
  <si>
    <t>灌木林地造林项目总面积1000亩。改培方式为带状改培，8米一带。割灌带5米，保留带3米，在割灌带内栽植油松、辽东栎两行，每亩110株。总投资147万元，本次安排103万元。</t>
  </si>
  <si>
    <t>提高林分生长效率；实现森林资源良性转化；提高生态保护效益；增加受益群众的收入和森林旅游产业的发展。</t>
  </si>
  <si>
    <t>2022年度国营林场省级森林经营试点森林
抚育项目</t>
  </si>
  <si>
    <t>黑狼沟</t>
  </si>
  <si>
    <t>总投资50万元，用于省级森林经营试点项目森林抚育2000亩,2022年支付37.06万元，本次安排12.94万元。</t>
  </si>
  <si>
    <t>2023年度国营林场省级森林经营试点项目</t>
  </si>
  <si>
    <t>石朋头
管护区
新龙峁沟</t>
  </si>
  <si>
    <t>2023.6-2024.8</t>
  </si>
  <si>
    <t>总投资50万元，用于省级森林经营试点项目森林抚育2000亩,本次安排35万元。</t>
  </si>
  <si>
    <t>武家庄村
仁用杏管护项目</t>
  </si>
  <si>
    <t>武家庄村</t>
  </si>
  <si>
    <t>对1227.4亩仁用杏进行深耕、修剪、涂白、施肥等管理管护。</t>
  </si>
  <si>
    <t>增加仁用杏产量，促进脱贫户增收。</t>
  </si>
  <si>
    <t>（八）其他类4个</t>
  </si>
  <si>
    <t>庭院经济项目</t>
  </si>
  <si>
    <t>总投资190万元，按照“因地制宜，因户施策发展庭院微经济”，重点扶持有意愿、无劳动能力或弱劳动能力的脱贫户发展以“种植、养殖、加工、手工、餐饮住宿等适合庭院种养加生产的小产业”为主的庭院微经济产业体系。</t>
  </si>
  <si>
    <t>充分利用房前屋后资源，带动农户增收。</t>
  </si>
  <si>
    <t>三角庄村
高标准农田建设
项目</t>
  </si>
  <si>
    <t>改造原有基本农田，平整、深耕土地，涉及闫家峪、北大井两个小组800亩土地。</t>
  </si>
  <si>
    <t>项目实施后，闫家峪、北大井两个小组预计可新增高标准农田800亩，有效改善原有种植条件，增加经济效益。</t>
  </si>
  <si>
    <t>张家沟村
光伏电站
建设项目</t>
  </si>
  <si>
    <t>张家沟村</t>
  </si>
  <si>
    <t>发展和
改革局</t>
  </si>
  <si>
    <t>搭建340千瓦光伏板，建设面积约1700平米。</t>
  </si>
  <si>
    <t>项目实施完成后，能进一步优化村内产业布局，增加村集体收入。</t>
  </si>
  <si>
    <t>港村新建光伏
发电站项目</t>
  </si>
  <si>
    <t>港村</t>
  </si>
  <si>
    <t>新建光伏发电站1200平米及储电、输电设备购置。</t>
  </si>
  <si>
    <t>二、产业配套项目21个</t>
  </si>
  <si>
    <t>（一）产业园区路桥建设项目10个</t>
  </si>
  <si>
    <t>凤尾村木耳基地道路及附属设施建设项目</t>
  </si>
  <si>
    <t>交通局</t>
  </si>
  <si>
    <t>总投资199.8万元，采用四级公路（Ⅱ类）技术标准建设，设计速度15Km/h，路基宽4.5m，行车道宽度3.5m，硬化15cm水泥混凝土路面。2022年已支付135.8万，本次安排资金64.8万元。</t>
  </si>
  <si>
    <t>保障黑木耳种植基地道路运输，推动木耳产业发展，带动农户增收。</t>
  </si>
  <si>
    <t>关西直达刘家坪村柳峪沟养殖厂道路建设项目</t>
  </si>
  <si>
    <t>总投资198万元，修建道路1.039km，路基宽度4.5m，行车道宽度3.5m，路肩宽2×0.5m，路面宽度4m。2022年支付136万，本次安排资金62万元。</t>
  </si>
  <si>
    <t>兰家庄村
过水路面等附属
设施建设项目</t>
  </si>
  <si>
    <t>兰家庄村</t>
  </si>
  <si>
    <t>修建河道地基下挖2米，宽6米、长70米，过水路面硬化100米及附属工程。</t>
  </si>
  <si>
    <t>韩家庄
核桃园区过水桥
建设项目</t>
  </si>
  <si>
    <t>韩家庄村</t>
  </si>
  <si>
    <t>修建小桥1座，长10米，高6米，桥面宽4米，桥头衔接道路硬化18cm水泥混凝土路面，长50米 ，宽3.5米。</t>
  </si>
  <si>
    <t>维修过水路面，方便产业园区交通出行。</t>
  </si>
  <si>
    <t>沙塘村
新建核桃园区
过水路面项目</t>
  </si>
  <si>
    <t>沙塘村</t>
  </si>
  <si>
    <t>水利局</t>
  </si>
  <si>
    <t>新建沙塘村夏核桃园区过水桥及道路建设。</t>
  </si>
  <si>
    <t>保障村核桃园区生产需要，带动群众增收。</t>
  </si>
  <si>
    <t>黑木耳产业园区
配套项目关上河
项目</t>
  </si>
  <si>
    <t>刘家坪村
关上村</t>
  </si>
  <si>
    <t>建设柳峪沟小桥1座，混凝土箱涵结构，桥长13.6米，桥面宽8.54--12.64米，高3.3米，上下游洞口5米范围石头护河砌体；任家湾1号、2号小桥各1座，均为桥长13.6米，桥面宽7米，高3.3米，上下游洞口5米范围石头护河砌体。</t>
  </si>
  <si>
    <t>黑木耳产业园区基础设施的完善可以保证项目的顺利实施。</t>
  </si>
  <si>
    <t>黑木耳产业园区
配套项目南川河
项目</t>
  </si>
  <si>
    <t>建设小桥1座，混凝土板桥结构，桥长23.7米，桥面宽5-14.96米，高3-4米，上下游洞口5米范围石头护河砌体。</t>
  </si>
  <si>
    <t>黑木耳产业园区
配套项目挡土墙
项目</t>
  </si>
  <si>
    <t>挡土墙465米，浆砌片石结构，挡墙铺底2.12-2.75米，顶宽0.8米，高4-6.5米；建设曹家峪1号、2号板涵，均为长8米，宽3.4米，高2.4米。</t>
  </si>
  <si>
    <t>上庄村核桃园区
道路硬化项目</t>
  </si>
  <si>
    <t>后山小组后山上
小组</t>
  </si>
  <si>
    <t>硬化上庄到后山小组、后山上小组核桃园区路3.3公里。</t>
  </si>
  <si>
    <t>满足生产生活需要、方便群众出行。</t>
  </si>
  <si>
    <t>张家庄村园区路
桥梁修建项目</t>
  </si>
  <si>
    <t>张家庄村</t>
  </si>
  <si>
    <t>新建桥梁一座、浆石切片、硬化等。</t>
  </si>
  <si>
    <t>（二）产业园区电力设施配套项目4个</t>
  </si>
  <si>
    <t>宣化庄村
木耳基地变压器
项目</t>
  </si>
  <si>
    <t>宣化庄村</t>
  </si>
  <si>
    <t>配套变压器1台，新建单回架空线路以及木耳园区低压线路延伸。</t>
  </si>
  <si>
    <t>弓阳村王山底小组木耳基地
变压器项目</t>
  </si>
  <si>
    <t>弓阳村
王山底小组</t>
  </si>
  <si>
    <t>配套400KVA变压器1台，新建单回架空线路以及木耳三个园区低压线路延伸。</t>
  </si>
  <si>
    <t>师庄村会湾
黑木耳基地配套
电力设施
建设项目</t>
  </si>
  <si>
    <t>师庄村
会湾小组</t>
  </si>
  <si>
    <t>配套变压器1座及相关电力线路和操作箱。</t>
  </si>
  <si>
    <t>项目实施后将有效促进师庄村的木耳产业发展，带动农户增收。</t>
  </si>
  <si>
    <t>三角庄村
养殖场饲料粉碎
配套电力项目</t>
  </si>
  <si>
    <t>安装125千瓦变压器一台，并配套相关电力设施。</t>
  </si>
  <si>
    <t>能够满足饲料粉碎和加工过程中的电力需求，推动三角庄村养殖业的发展。</t>
  </si>
  <si>
    <t>（三）乡村供水设施建设项目4个</t>
  </si>
  <si>
    <t>关上村乡村供水设施建设项目</t>
  </si>
  <si>
    <t>在关上村委建设350米水源工程2处及配套泵房设施</t>
  </si>
  <si>
    <t>项目实施后将有效促进关上村的木耳产业发展，带动农户增收。</t>
  </si>
  <si>
    <t>河底村乡村供水设施建设项目</t>
  </si>
  <si>
    <t>在河底村委建设500米水源工程2处及配套泵房设施</t>
  </si>
  <si>
    <t>项目实施后将有效促进河底村的木耳产业发展，带动农户增收。</t>
  </si>
  <si>
    <t>郭家山村乡村供水设施建设项目</t>
  </si>
  <si>
    <t>郭家山村</t>
  </si>
  <si>
    <t>新建700米水源工程1处，新建机泵房1间。</t>
  </si>
  <si>
    <t>保障下枣林乡下枣林村郭家山小组200万棒黑木耳种植基地用水，推动木耳产业带动低收入农户增收。</t>
  </si>
  <si>
    <t>师庄村乡村供水设施建设项目</t>
  </si>
  <si>
    <t>新建650米水源工程1处，修建200立方米蓄水池两座。</t>
  </si>
  <si>
    <t>（四）其他产业配套项目3个</t>
  </si>
  <si>
    <t>枣坪村卢家塔木耳基地河
防护项目</t>
  </si>
  <si>
    <t>新建河堤500米，及附属工程。</t>
  </si>
  <si>
    <t>有效保障木耳产业发展，带动农户增收。</t>
  </si>
  <si>
    <t>冯家岭村唐石板沟250余亩沟坝地治理项目</t>
  </si>
  <si>
    <t>在冯家岭村修复沟坝地坝和填坑。</t>
  </si>
  <si>
    <t>保障冯家岭村及周边村民粮食安全生产。</t>
  </si>
  <si>
    <t>暖泉村木耳
园区改造工程</t>
  </si>
  <si>
    <t>暖泉村
港村</t>
  </si>
  <si>
    <t>总投资195万元，永固改建原木耳棚35个（结构利用原材料），新建晾晒棚10个，彩钢房2个，深井泵及配套电2套，配套遮阳布、篷布、喷灌等设施，本次安排78万元。</t>
  </si>
  <si>
    <t>项目建成后，保障该木耳园区正常运行。</t>
  </si>
  <si>
    <t>三、农村基础设施建设项目36个</t>
  </si>
  <si>
    <t>（一）农村安全饮水项目22个</t>
  </si>
  <si>
    <t>宁乡镇
安全饮水维修
工程项目</t>
  </si>
  <si>
    <t>基础
设施</t>
  </si>
  <si>
    <t>对辖区内农村饮水工程进行维修养护。</t>
  </si>
  <si>
    <t>对辖区内农村饮水工程进行维修养护，解决部分受益村的农村饮水安全，提高农村饮水安全标准。</t>
  </si>
  <si>
    <t>金罗镇
安全饮水维修
工程项目</t>
  </si>
  <si>
    <t>枝柯镇
安全饮水维修
工程项目</t>
  </si>
  <si>
    <t>暖泉镇
安全饮水维修
工程项目</t>
  </si>
  <si>
    <t>武家庄镇
安全饮水维修
工程项目</t>
  </si>
  <si>
    <t>下枣林乡
安全饮水维修
工程项目</t>
  </si>
  <si>
    <t>武家庄村
饮水安全项目</t>
  </si>
  <si>
    <t>武家庄村留慈小组新建蓄水池、上下水管路及电路设施。武家庄小组新建检查井、下水管路及路面恢复。</t>
  </si>
  <si>
    <t>对村内饮水工程进行维修养护，保障人畜安全饮水。</t>
  </si>
  <si>
    <t>郝家疙瘩村
更换水管项目</t>
  </si>
  <si>
    <t>郝家疙瘩</t>
  </si>
  <si>
    <t>打500米深井一眼，新建200立方蓄水池一座，更换自来水管2500米等配套实施。</t>
  </si>
  <si>
    <t>保障人畜安全饮水。</t>
  </si>
  <si>
    <t>枣坪村
集中供水
建设项目</t>
  </si>
  <si>
    <t>新建集中供水点、水塔、管路。</t>
  </si>
  <si>
    <t>郝家岭村
提水工程项目</t>
  </si>
  <si>
    <t>郝家岭村</t>
  </si>
  <si>
    <t>在郝家岭中咀沟新建700米水源工程一处，提水蓄水池一座，安装水泵以及输水管道。</t>
  </si>
  <si>
    <t>保障郝家岭村人畜安全饮水。</t>
  </si>
  <si>
    <t>冯家岭村安全饮水水池盖顶项目</t>
  </si>
  <si>
    <t>冯家岭村</t>
  </si>
  <si>
    <t>村内两个安全饮水蓄水池盖顶。</t>
  </si>
  <si>
    <t>保障冯家岭村人畜安全饮水。</t>
  </si>
  <si>
    <t>马家峪村
麻子山小组
饮水工程项目</t>
  </si>
  <si>
    <t>马家峪村
麻子山
小组</t>
  </si>
  <si>
    <t>修建300m³蓄水池一座，检查井4个，铺设1.2寸自来水管2000米。</t>
  </si>
  <si>
    <t>保障麻子山小组脱贫户8户18人，一般农户119户，328人的饮水安全。</t>
  </si>
  <si>
    <t>谷罗沟村前岭小组自来水管网改造完善工程项目</t>
  </si>
  <si>
    <t>谷罗沟村
前岭小组</t>
  </si>
  <si>
    <t>对原有自来水管进行改造。</t>
  </si>
  <si>
    <t>项目实施后能保障村民供水质量，提升农村生产生活条件。</t>
  </si>
  <si>
    <t>上寺头村移民新居人畜安全饮水工程项目</t>
  </si>
  <si>
    <t>上寺头村</t>
  </si>
  <si>
    <t>新建100方高位水池一座，铺设1寸PE管2000米，新建检查井3座，4平米机泵房1座及配套电路设施。</t>
  </si>
  <si>
    <t>保障上寺头村人畜安全饮水。</t>
  </si>
  <si>
    <t>吴家峁村委碾墕村人畜安全饮水提升工程项目</t>
  </si>
  <si>
    <t>吴家峁村
碾墕小组</t>
  </si>
  <si>
    <t>新建100方高位水池一座，铺设1寸PE管2800米，新建检查井6座，4平米机泵房1座及配套电路设施，深井300米。</t>
  </si>
  <si>
    <t>保障吴家峁村碾嫣小组人畜安全饮水。</t>
  </si>
  <si>
    <t>东合村自来水改造及娃娃沟人畜饮水改造
工程项目</t>
  </si>
  <si>
    <t>东合村</t>
  </si>
  <si>
    <t>更换管道、加设管道，新建水池、饮水房等。</t>
  </si>
  <si>
    <t>解决全村吃水问题。</t>
  </si>
  <si>
    <t>西合村殿则小组
水塔工程项目</t>
  </si>
  <si>
    <t>西合村
殿则小组</t>
  </si>
  <si>
    <t>修建水塔一座。</t>
  </si>
  <si>
    <t>解决西合村殿则小组238户478人的饮水问题。</t>
  </si>
  <si>
    <t>上垣村
人畜饮水200KVA
新增工程项目</t>
  </si>
  <si>
    <t>建设200KVA送电线路及其余配套设施，保障上垣村人畜饮水用电稳定。</t>
  </si>
  <si>
    <t>保障上垣村人畜安全饮水。</t>
  </si>
  <si>
    <t>韩家庄村
更换自来水管网
项目</t>
  </si>
  <si>
    <t>更换管道，新建检查井，开挖恢复沥青路面等修缮工程。</t>
  </si>
  <si>
    <t>保障韩家庄村人畜安全饮水。</t>
  </si>
  <si>
    <t>河底村曹家峪小组自来水主管道
改造项目</t>
  </si>
  <si>
    <t>河底村曹家峪小组</t>
  </si>
  <si>
    <t>更换老旧自来水管道，增加查水井基础10个以及管路的开挖、硬化。</t>
  </si>
  <si>
    <t>保障河底村曹家峪小组人畜安全饮水。</t>
  </si>
  <si>
    <t>庙沟村任家垣小组水源维护及管道维护工程项目</t>
  </si>
  <si>
    <t>庙沟村
任家垣
小组</t>
  </si>
  <si>
    <t>维修水源一处、更换水管长约2000米。</t>
  </si>
  <si>
    <t>保障庙沟村任家垣小组人畜安全饮水。</t>
  </si>
  <si>
    <t>毛港村
引水工程项目</t>
  </si>
  <si>
    <t>毛港村</t>
  </si>
  <si>
    <t>总投资70万元，铺设村内管路1000余米，新建检查井和供水点，并配备其它附属设备。2022年拨付35万元，本次安排资金17.3万元。</t>
  </si>
  <si>
    <t>保障607人的饮水安全，其中脱贫人口24人，提高农村生产生活条件。</t>
  </si>
  <si>
    <t>（二）农村道路建设项目10个</t>
  </si>
  <si>
    <t>益家村大塔至三坝村通路
建设项目</t>
  </si>
  <si>
    <t>益家村</t>
  </si>
  <si>
    <t>硬化道路长3公里。</t>
  </si>
  <si>
    <t>改善村内280户780人的出行条件。</t>
  </si>
  <si>
    <t>南大井村街巷道路硬化项目</t>
  </si>
  <si>
    <t>340省道到南大井旧村1200米村道硬化。</t>
  </si>
  <si>
    <t>改善村民出行条件，增强村民的幸福感。</t>
  </si>
  <si>
    <t>马家峪村村内道路改造项目</t>
  </si>
  <si>
    <t>马家峪村</t>
  </si>
  <si>
    <t>对马家峪村正街350米道路进行维修。</t>
  </si>
  <si>
    <t>项目实施后将切实保障马家峪村正街脱贫户22户59人，一般农户446户1310人的道路通行安全。</t>
  </si>
  <si>
    <t>上庄村
修建桥梁项目</t>
  </si>
  <si>
    <t>上庄村</t>
  </si>
  <si>
    <t>在村口河道上修建桥梁一座。</t>
  </si>
  <si>
    <t>改善通行条件、方便群众出行。</t>
  </si>
  <si>
    <t xml:space="preserve">
武家庄村至庄头
小组道路项目</t>
  </si>
  <si>
    <t>硬化长3.3公里，宽3.5米，厚18公分水泥路面及排水沟。</t>
  </si>
  <si>
    <t>北沟至皇上岭桥修建项目</t>
  </si>
  <si>
    <t>北沟村</t>
  </si>
  <si>
    <t>维修水毁土桥一座。</t>
  </si>
  <si>
    <t>下枣林村
道路周边维护
工程项目</t>
  </si>
  <si>
    <t>下枣林村</t>
  </si>
  <si>
    <t>道路回填，维修石挡土墙，铺设塑料管、实心砖墙等。</t>
  </si>
  <si>
    <t>维修道路，方便群众出行。</t>
  </si>
  <si>
    <t>上寺头村
道路维修维护
工程项目</t>
  </si>
  <si>
    <t>维修</t>
  </si>
  <si>
    <t>硬化户通路720米，宽4米，公路至虎头峁坡底污水管道损毁路面300米，宽5米及其他零星道路维修维护。</t>
  </si>
  <si>
    <t>下枣林村
自然村道路拓宽
改造项目</t>
  </si>
  <si>
    <t>改造</t>
  </si>
  <si>
    <t>对下枣林自然村道路进行拓宽改造。</t>
  </si>
  <si>
    <t>刘家坪村神堂峪小组宋家沟硬化路项目</t>
  </si>
  <si>
    <t>神堂峪小组宋家沟硬化路长810米，宽3.5米，厚0.18米。</t>
  </si>
  <si>
    <t>（三）其他基础设施建设项目4个</t>
  </si>
  <si>
    <t>三角庄村河坝修补加固项目</t>
  </si>
  <si>
    <t>对三角庄村水毁河坝进行修补加固，加固长度约350米。</t>
  </si>
  <si>
    <t>保护耕地100余亩，保障村民生命财产安全。</t>
  </si>
  <si>
    <t>朱家店村
排洪渠维修项目</t>
  </si>
  <si>
    <t>朱家店</t>
  </si>
  <si>
    <t>修建长1300米的排洪渠。</t>
  </si>
  <si>
    <t>保障村民生命财产安全，受益279户805人。</t>
  </si>
  <si>
    <t>金罗村尧沟排洪渠建设项目
(一期)</t>
  </si>
  <si>
    <t>金罗村</t>
  </si>
  <si>
    <t>河道总长约0.65km，主要内容有：混凝土排水涵洞325米；浆砌石挡墙92米；支沟涵洞1座；混凝土道路约520米。总投资350万元。</t>
  </si>
  <si>
    <t>保障村民生命财产安全，受益318户905人。</t>
  </si>
  <si>
    <t>岔上村排洪涵洞
建设项目</t>
  </si>
  <si>
    <t>岔上村</t>
  </si>
  <si>
    <t>总投资300万元河道总长约0.9km，主要内容有：混凝土排水涵洞900米；混凝土道路约900m。</t>
  </si>
  <si>
    <t>保障村民生命财产安全，受益365户965人。</t>
  </si>
  <si>
    <t>四、乡村振兴示范村建设项目5个</t>
  </si>
  <si>
    <t>车鸣峪村深化乡村振兴示范村创建项目—省级深化创建</t>
  </si>
  <si>
    <t>乡村
振兴局</t>
  </si>
  <si>
    <t>总投资1000万元，用于产业发展、公共服务设施、雨污分流、村庄道路整治等项目，本次安排500万元。</t>
  </si>
  <si>
    <t>发挥乡村振兴示范引领作用，推进宜居宜业和美乡村建设。</t>
  </si>
  <si>
    <t>弓阳村
乡村旅游示范村
创建项目</t>
  </si>
  <si>
    <t>总投资200万元，用于产业发展、公共服务设施、雨污分流、村庄道路整治等项目。</t>
  </si>
  <si>
    <t>神圪垯村
乡村旅游示范村
创建项目</t>
  </si>
  <si>
    <t>阳坡塔社区
乡村旅游示范村
创建项目</t>
  </si>
  <si>
    <t>2022年车鸣峪村乡村振兴示范村创建项目</t>
  </si>
  <si>
    <t>2023.1-2023.4</t>
  </si>
  <si>
    <t>总投资1000万元，用于产业发展、公共服务设施、雨污分流、村庄道路整治等项目。2022年支付684.3万元，本次安排315.7万元。</t>
  </si>
  <si>
    <t>五、公共服务类项目9个</t>
  </si>
  <si>
    <t>金罗镇公共卫生
厕所建设项目</t>
  </si>
  <si>
    <t>公共
服务</t>
  </si>
  <si>
    <t>朱家店村
高家沟村
东合村
北坡</t>
  </si>
  <si>
    <t>住建局</t>
  </si>
  <si>
    <t>在朱家店村、高家沟村、东合村、北坡村修建公共卫生厕所共5座。</t>
  </si>
  <si>
    <t>方便沿线群众，提高乡村宜居水平。</t>
  </si>
  <si>
    <t>金罗村公共卫生
厕所建设项目</t>
  </si>
  <si>
    <t>在金罗村修建公共卫生厕所2座。</t>
  </si>
  <si>
    <t>武家庄镇公共卫生厕所建设项目</t>
  </si>
  <si>
    <t>武家庄村
福禄峪村</t>
  </si>
  <si>
    <t>在武家庄村、福禄峪村修建公共卫生厕所共2座。</t>
  </si>
  <si>
    <t>小额信贷贴息
项目</t>
  </si>
  <si>
    <t>金融
扶持</t>
  </si>
  <si>
    <t>投资177万元，对建档立卡脱贫户、监测户进行小额信贷贴息。</t>
  </si>
  <si>
    <t>助推脱贫户发展产业稳定增收。</t>
  </si>
  <si>
    <t>小额信贷
风险补偿金项目</t>
  </si>
  <si>
    <t>投资117.5万元注入银行风险补偿金。</t>
  </si>
  <si>
    <t>提升银行抗风险能力，助力脱贫户发展产业。</t>
  </si>
  <si>
    <t>“木耳贷”
贴息项目</t>
  </si>
  <si>
    <t>对2022年、2023年确有资金需求的本地种植户予以贷款支持，县财政按银行贷款利率的50%予以贴息奖补；对种植户为监测户的，县财政按银行贷款利率的100%予以贴息奖补。贴息奖补时限最长不超过8个月。</t>
  </si>
  <si>
    <t>引导和鼓励种植户通过贷款发展木耳产业，助力木耳产业发展。</t>
  </si>
  <si>
    <t>雨露计划项目</t>
  </si>
  <si>
    <t>教育
扶持</t>
  </si>
  <si>
    <t>对建档立卡脱贫户（含监测帮扶对象）家庭在校大专（中职、高职）学生进行资助，总投资300万元。每生每年资助3000元。</t>
  </si>
  <si>
    <t>确保建档立卡脱贫户（含监测帮扶对象）家庭学生教育有保障。</t>
  </si>
  <si>
    <t>致富带头人
培训项目</t>
  </si>
  <si>
    <t>投入35万元，培训100人，每人培训费3500元。</t>
  </si>
  <si>
    <t>提升脱贫户致富技能，激发内生动力，促进增收。</t>
  </si>
  <si>
    <t>脱贫劳动力
外出务工一次性交通补贴项目</t>
  </si>
  <si>
    <t>就业
扶持</t>
  </si>
  <si>
    <t>为全县县外务工人员发放一次性交通补贴，共补贴18万元。</t>
  </si>
  <si>
    <t>激发脱贫群众外出务工积极性，促进就业增加脱贫群众收入。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</si>
</sst>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_ "/>
    <numFmt numFmtId="44" formatCode="_ &quot;￥&quot;* #,##0.00_ ;_ &quot;￥&quot;* \-#,##0.00_ ;_ &quot;￥&quot;* &quot;-&quot;??_ ;_ @_ "/>
    <numFmt numFmtId="178" formatCode="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2"/>
  <sheetViews>
    <sheetView tabSelected="1" workbookViewId="0">
      <selection activeCell="A2" sqref="A2:N2"/>
    </sheetView>
  </sheetViews>
  <sheetFormatPr defaultColWidth="9" defaultRowHeight="13.5"/>
  <cols>
    <col min="1" max="1" width="4.13333333333333" style="3" customWidth="1"/>
    <col min="2" max="2" width="14.75" style="1" customWidth="1"/>
    <col min="3" max="3" width="6.625" style="3" customWidth="1"/>
    <col min="4" max="4" width="5.625" style="3" customWidth="1"/>
    <col min="5" max="5" width="8" style="3" customWidth="1"/>
    <col min="6" max="6" width="8.15" style="3" customWidth="1"/>
    <col min="7" max="7" width="6.625" style="3" customWidth="1"/>
    <col min="8" max="9" width="6.84166666666667" style="3" customWidth="1"/>
    <col min="10" max="10" width="26.125" style="4" customWidth="1"/>
    <col min="11" max="11" width="8" style="3" customWidth="1"/>
    <col min="12" max="13" width="7.71666666666667" style="3" customWidth="1"/>
    <col min="14" max="14" width="18.375" style="4" customWidth="1"/>
    <col min="15" max="16384" width="9" style="1"/>
  </cols>
  <sheetData>
    <row r="1" ht="20.2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7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21"/>
      <c r="K2" s="6"/>
      <c r="L2" s="6"/>
      <c r="M2" s="6"/>
      <c r="N2" s="21"/>
    </row>
    <row r="3" s="1" customFormat="1" ht="15" spans="1:14">
      <c r="A3" s="7" t="s">
        <v>2</v>
      </c>
      <c r="B3" s="7"/>
      <c r="C3" s="8"/>
      <c r="D3" s="8"/>
      <c r="E3" s="8"/>
      <c r="F3" s="8"/>
      <c r="G3" s="8"/>
      <c r="H3" s="8"/>
      <c r="I3" s="8"/>
      <c r="J3" s="22"/>
      <c r="K3" s="8"/>
      <c r="L3" s="8"/>
      <c r="M3" s="8"/>
      <c r="N3" s="22"/>
    </row>
    <row r="4" s="1" customFormat="1" ht="21.95" customHeight="1" spans="1:1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/>
      <c r="N4" s="9" t="s">
        <v>15</v>
      </c>
      <c r="Q4" s="37"/>
    </row>
    <row r="5" s="1" customFormat="1" ht="21.95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 t="s">
        <v>16</v>
      </c>
      <c r="M5" s="9" t="s">
        <v>17</v>
      </c>
      <c r="N5" s="9"/>
    </row>
    <row r="6" s="1" customFormat="1" ht="27" customHeight="1" spans="1:14">
      <c r="A6" s="10" t="s">
        <v>18</v>
      </c>
      <c r="B6" s="11"/>
      <c r="C6" s="11"/>
      <c r="D6" s="12"/>
      <c r="E6" s="13"/>
      <c r="F6" s="13"/>
      <c r="G6" s="13"/>
      <c r="H6" s="13"/>
      <c r="I6" s="13"/>
      <c r="J6" s="23"/>
      <c r="K6" s="15">
        <f>SUM(K7,K70,K96,K136,K142)</f>
        <v>17000</v>
      </c>
      <c r="L6" s="15">
        <f t="shared" ref="K6:M6" si="0">SUM(L7+L70+L96+L136+L142)</f>
        <v>73294</v>
      </c>
      <c r="M6" s="15">
        <f t="shared" si="0"/>
        <v>194743</v>
      </c>
      <c r="N6" s="24"/>
    </row>
    <row r="7" s="1" customFormat="1" ht="33.95" customHeight="1" spans="1:14">
      <c r="A7" s="10" t="s">
        <v>19</v>
      </c>
      <c r="B7" s="11"/>
      <c r="C7" s="11"/>
      <c r="D7" s="12"/>
      <c r="E7" s="13"/>
      <c r="F7" s="13"/>
      <c r="G7" s="13"/>
      <c r="H7" s="13"/>
      <c r="I7" s="13"/>
      <c r="J7" s="23"/>
      <c r="K7" s="15">
        <f>SUM(K8,K22,K24,K28,K39,K53,K57,K65)</f>
        <v>9885.41</v>
      </c>
      <c r="L7" s="15">
        <f t="shared" ref="K7:M7" si="1">SUM(L8+L22+L24+L28+L39+L53+L57+L65)</f>
        <v>42413</v>
      </c>
      <c r="M7" s="15">
        <f t="shared" si="1"/>
        <v>112227</v>
      </c>
      <c r="N7" s="23"/>
    </row>
    <row r="8" s="1" customFormat="1" ht="30.95" customHeight="1" spans="1:14">
      <c r="A8" s="10" t="s">
        <v>20</v>
      </c>
      <c r="B8" s="11"/>
      <c r="C8" s="11"/>
      <c r="D8" s="12"/>
      <c r="E8" s="13"/>
      <c r="F8" s="13"/>
      <c r="G8" s="13"/>
      <c r="H8" s="13"/>
      <c r="I8" s="13"/>
      <c r="J8" s="25"/>
      <c r="K8" s="15">
        <f t="shared" ref="K8:M8" si="2">SUM(K9:K21)</f>
        <v>3276.86</v>
      </c>
      <c r="L8" s="15">
        <f t="shared" si="2"/>
        <v>6469</v>
      </c>
      <c r="M8" s="15">
        <f t="shared" si="2"/>
        <v>16335</v>
      </c>
      <c r="N8" s="23"/>
    </row>
    <row r="9" s="1" customFormat="1" ht="42" customHeight="1" spans="1:14">
      <c r="A9" s="13">
        <v>1</v>
      </c>
      <c r="B9" s="13" t="s">
        <v>21</v>
      </c>
      <c r="C9" s="13" t="s">
        <v>22</v>
      </c>
      <c r="D9" s="13" t="s">
        <v>23</v>
      </c>
      <c r="E9" s="13" t="s">
        <v>24</v>
      </c>
      <c r="F9" s="13" t="s">
        <v>25</v>
      </c>
      <c r="G9" s="13" t="s">
        <v>26</v>
      </c>
      <c r="H9" s="13" t="s">
        <v>24</v>
      </c>
      <c r="I9" s="13" t="s">
        <v>24</v>
      </c>
      <c r="J9" s="23" t="s">
        <v>27</v>
      </c>
      <c r="K9" s="13">
        <v>24</v>
      </c>
      <c r="L9" s="13">
        <v>117</v>
      </c>
      <c r="M9" s="13">
        <v>282</v>
      </c>
      <c r="N9" s="23" t="s">
        <v>28</v>
      </c>
    </row>
    <row r="10" s="1" customFormat="1" ht="42" customHeight="1" spans="1:14">
      <c r="A10" s="13">
        <v>2</v>
      </c>
      <c r="B10" s="13" t="s">
        <v>29</v>
      </c>
      <c r="C10" s="13" t="s">
        <v>22</v>
      </c>
      <c r="D10" s="13" t="s">
        <v>23</v>
      </c>
      <c r="E10" s="13" t="s">
        <v>30</v>
      </c>
      <c r="F10" s="13" t="s">
        <v>25</v>
      </c>
      <c r="G10" s="13" t="s">
        <v>26</v>
      </c>
      <c r="H10" s="13" t="s">
        <v>30</v>
      </c>
      <c r="I10" s="13" t="s">
        <v>30</v>
      </c>
      <c r="J10" s="23" t="s">
        <v>31</v>
      </c>
      <c r="K10" s="13">
        <v>120</v>
      </c>
      <c r="L10" s="13">
        <v>270</v>
      </c>
      <c r="M10" s="13">
        <v>667</v>
      </c>
      <c r="N10" s="23" t="s">
        <v>28</v>
      </c>
    </row>
    <row r="11" s="1" customFormat="1" ht="42" customHeight="1" spans="1:14">
      <c r="A11" s="13">
        <v>3</v>
      </c>
      <c r="B11" s="13" t="s">
        <v>32</v>
      </c>
      <c r="C11" s="13" t="s">
        <v>22</v>
      </c>
      <c r="D11" s="13" t="s">
        <v>23</v>
      </c>
      <c r="E11" s="13" t="s">
        <v>33</v>
      </c>
      <c r="F11" s="13" t="s">
        <v>25</v>
      </c>
      <c r="G11" s="13" t="s">
        <v>26</v>
      </c>
      <c r="H11" s="13" t="s">
        <v>33</v>
      </c>
      <c r="I11" s="13" t="s">
        <v>33</v>
      </c>
      <c r="J11" s="23" t="s">
        <v>34</v>
      </c>
      <c r="K11" s="13">
        <v>18</v>
      </c>
      <c r="L11" s="13">
        <v>931</v>
      </c>
      <c r="M11" s="13">
        <v>2172</v>
      </c>
      <c r="N11" s="23" t="s">
        <v>28</v>
      </c>
    </row>
    <row r="12" s="1" customFormat="1" ht="42" customHeight="1" spans="1:14">
      <c r="A12" s="13">
        <v>4</v>
      </c>
      <c r="B12" s="13" t="s">
        <v>35</v>
      </c>
      <c r="C12" s="13" t="s">
        <v>22</v>
      </c>
      <c r="D12" s="13" t="s">
        <v>23</v>
      </c>
      <c r="E12" s="13" t="s">
        <v>36</v>
      </c>
      <c r="F12" s="13" t="s">
        <v>25</v>
      </c>
      <c r="G12" s="13" t="s">
        <v>26</v>
      </c>
      <c r="H12" s="13" t="s">
        <v>37</v>
      </c>
      <c r="I12" s="13" t="s">
        <v>37</v>
      </c>
      <c r="J12" s="23" t="s">
        <v>38</v>
      </c>
      <c r="K12" s="13">
        <v>222</v>
      </c>
      <c r="L12" s="13">
        <v>1510</v>
      </c>
      <c r="M12" s="13">
        <v>4168</v>
      </c>
      <c r="N12" s="23" t="s">
        <v>28</v>
      </c>
    </row>
    <row r="13" s="1" customFormat="1" ht="42" customHeight="1" spans="1:14">
      <c r="A13" s="13">
        <v>5</v>
      </c>
      <c r="B13" s="13" t="s">
        <v>39</v>
      </c>
      <c r="C13" s="13" t="s">
        <v>22</v>
      </c>
      <c r="D13" s="13" t="s">
        <v>23</v>
      </c>
      <c r="E13" s="13" t="s">
        <v>40</v>
      </c>
      <c r="F13" s="13" t="s">
        <v>25</v>
      </c>
      <c r="G13" s="13" t="s">
        <v>26</v>
      </c>
      <c r="H13" s="13" t="s">
        <v>41</v>
      </c>
      <c r="I13" s="13" t="s">
        <v>41</v>
      </c>
      <c r="J13" s="23" t="s">
        <v>42</v>
      </c>
      <c r="K13" s="13">
        <v>247.8</v>
      </c>
      <c r="L13" s="13">
        <v>1358</v>
      </c>
      <c r="M13" s="13">
        <v>3362</v>
      </c>
      <c r="N13" s="23" t="s">
        <v>28</v>
      </c>
    </row>
    <row r="14" s="1" customFormat="1" ht="42" customHeight="1" spans="1:14">
      <c r="A14" s="13">
        <v>6</v>
      </c>
      <c r="B14" s="13" t="s">
        <v>43</v>
      </c>
      <c r="C14" s="13" t="s">
        <v>22</v>
      </c>
      <c r="D14" s="13" t="s">
        <v>23</v>
      </c>
      <c r="E14" s="13" t="s">
        <v>44</v>
      </c>
      <c r="F14" s="13" t="s">
        <v>25</v>
      </c>
      <c r="G14" s="13" t="s">
        <v>26</v>
      </c>
      <c r="H14" s="13" t="s">
        <v>45</v>
      </c>
      <c r="I14" s="13" t="s">
        <v>45</v>
      </c>
      <c r="J14" s="23" t="s">
        <v>46</v>
      </c>
      <c r="K14" s="13">
        <v>217.2</v>
      </c>
      <c r="L14" s="13">
        <v>1327</v>
      </c>
      <c r="M14" s="13">
        <v>3091</v>
      </c>
      <c r="N14" s="23" t="s">
        <v>28</v>
      </c>
    </row>
    <row r="15" s="1" customFormat="1" ht="42" customHeight="1" spans="1:14">
      <c r="A15" s="13">
        <v>7</v>
      </c>
      <c r="B15" s="13" t="s">
        <v>47</v>
      </c>
      <c r="C15" s="13" t="s">
        <v>22</v>
      </c>
      <c r="D15" s="13" t="s">
        <v>23</v>
      </c>
      <c r="E15" s="13" t="s">
        <v>48</v>
      </c>
      <c r="F15" s="13" t="s">
        <v>25</v>
      </c>
      <c r="G15" s="13" t="s">
        <v>26</v>
      </c>
      <c r="H15" s="13" t="s">
        <v>45</v>
      </c>
      <c r="I15" s="13" t="s">
        <v>45</v>
      </c>
      <c r="J15" s="23" t="s">
        <v>49</v>
      </c>
      <c r="K15" s="13">
        <v>177</v>
      </c>
      <c r="L15" s="13">
        <v>232</v>
      </c>
      <c r="M15" s="13">
        <v>640</v>
      </c>
      <c r="N15" s="23" t="s">
        <v>28</v>
      </c>
    </row>
    <row r="16" s="1" customFormat="1" ht="66" customHeight="1" spans="1:14">
      <c r="A16" s="13">
        <v>8</v>
      </c>
      <c r="B16" s="13" t="s">
        <v>50</v>
      </c>
      <c r="C16" s="13" t="s">
        <v>22</v>
      </c>
      <c r="D16" s="13" t="s">
        <v>23</v>
      </c>
      <c r="E16" s="13" t="s">
        <v>51</v>
      </c>
      <c r="F16" s="13" t="s">
        <v>25</v>
      </c>
      <c r="G16" s="13" t="s">
        <v>26</v>
      </c>
      <c r="H16" s="13" t="s">
        <v>45</v>
      </c>
      <c r="I16" s="13" t="s">
        <v>45</v>
      </c>
      <c r="J16" s="23" t="s">
        <v>52</v>
      </c>
      <c r="K16" s="13">
        <v>915.6</v>
      </c>
      <c r="L16" s="13">
        <v>124</v>
      </c>
      <c r="M16" s="13">
        <v>317</v>
      </c>
      <c r="N16" s="23" t="s">
        <v>28</v>
      </c>
    </row>
    <row r="17" s="1" customFormat="1" ht="66" customHeight="1" spans="1:14">
      <c r="A17" s="13">
        <v>9</v>
      </c>
      <c r="B17" s="13" t="s">
        <v>53</v>
      </c>
      <c r="C17" s="13" t="s">
        <v>22</v>
      </c>
      <c r="D17" s="13" t="s">
        <v>23</v>
      </c>
      <c r="E17" s="13" t="s">
        <v>54</v>
      </c>
      <c r="F17" s="13" t="s">
        <v>25</v>
      </c>
      <c r="G17" s="13" t="s">
        <v>26</v>
      </c>
      <c r="H17" s="13" t="s">
        <v>45</v>
      </c>
      <c r="I17" s="13" t="s">
        <v>45</v>
      </c>
      <c r="J17" s="23" t="s">
        <v>55</v>
      </c>
      <c r="K17" s="13">
        <v>636.6</v>
      </c>
      <c r="L17" s="13">
        <v>238</v>
      </c>
      <c r="M17" s="13">
        <v>626</v>
      </c>
      <c r="N17" s="23" t="s">
        <v>28</v>
      </c>
    </row>
    <row r="18" s="1" customFormat="1" ht="66" customHeight="1" spans="1:14">
      <c r="A18" s="13">
        <v>10</v>
      </c>
      <c r="B18" s="13" t="s">
        <v>56</v>
      </c>
      <c r="C18" s="13" t="s">
        <v>22</v>
      </c>
      <c r="D18" s="13" t="s">
        <v>23</v>
      </c>
      <c r="E18" s="13" t="s">
        <v>57</v>
      </c>
      <c r="F18" s="13" t="s">
        <v>25</v>
      </c>
      <c r="G18" s="13" t="s">
        <v>26</v>
      </c>
      <c r="H18" s="13" t="s">
        <v>45</v>
      </c>
      <c r="I18" s="13" t="s">
        <v>45</v>
      </c>
      <c r="J18" s="23" t="s">
        <v>58</v>
      </c>
      <c r="K18" s="13">
        <v>315</v>
      </c>
      <c r="L18" s="13">
        <v>88</v>
      </c>
      <c r="M18" s="13">
        <v>246</v>
      </c>
      <c r="N18" s="23" t="s">
        <v>28</v>
      </c>
    </row>
    <row r="19" s="1" customFormat="1" ht="66" customHeight="1" spans="1:14">
      <c r="A19" s="13">
        <v>11</v>
      </c>
      <c r="B19" s="13" t="s">
        <v>59</v>
      </c>
      <c r="C19" s="13" t="s">
        <v>22</v>
      </c>
      <c r="D19" s="13" t="s">
        <v>23</v>
      </c>
      <c r="E19" s="13" t="s">
        <v>60</v>
      </c>
      <c r="F19" s="13" t="s">
        <v>25</v>
      </c>
      <c r="G19" s="13" t="s">
        <v>26</v>
      </c>
      <c r="H19" s="13" t="s">
        <v>45</v>
      </c>
      <c r="I19" s="13" t="s">
        <v>45</v>
      </c>
      <c r="J19" s="23" t="s">
        <v>61</v>
      </c>
      <c r="K19" s="13">
        <v>322.2</v>
      </c>
      <c r="L19" s="13">
        <v>178</v>
      </c>
      <c r="M19" s="13">
        <v>508</v>
      </c>
      <c r="N19" s="23" t="s">
        <v>28</v>
      </c>
    </row>
    <row r="20" s="1" customFormat="1" ht="66" customHeight="1" spans="1:14">
      <c r="A20" s="13">
        <v>12</v>
      </c>
      <c r="B20" s="13" t="s">
        <v>62</v>
      </c>
      <c r="C20" s="13" t="s">
        <v>22</v>
      </c>
      <c r="D20" s="13" t="s">
        <v>23</v>
      </c>
      <c r="E20" s="13" t="s">
        <v>63</v>
      </c>
      <c r="F20" s="13" t="s">
        <v>25</v>
      </c>
      <c r="G20" s="13" t="s">
        <v>26</v>
      </c>
      <c r="H20" s="13" t="s">
        <v>45</v>
      </c>
      <c r="I20" s="13" t="s">
        <v>45</v>
      </c>
      <c r="J20" s="23" t="s">
        <v>64</v>
      </c>
      <c r="K20" s="13">
        <v>7.8</v>
      </c>
      <c r="L20" s="13">
        <v>28</v>
      </c>
      <c r="M20" s="13">
        <v>86</v>
      </c>
      <c r="N20" s="23" t="s">
        <v>28</v>
      </c>
    </row>
    <row r="21" s="1" customFormat="1" ht="66" customHeight="1" spans="1:14">
      <c r="A21" s="13">
        <v>13</v>
      </c>
      <c r="B21" s="14" t="s">
        <v>65</v>
      </c>
      <c r="C21" s="13" t="s">
        <v>22</v>
      </c>
      <c r="D21" s="13" t="s">
        <v>66</v>
      </c>
      <c r="E21" s="13" t="s">
        <v>67</v>
      </c>
      <c r="F21" s="13" t="s">
        <v>25</v>
      </c>
      <c r="G21" s="13" t="s">
        <v>26</v>
      </c>
      <c r="H21" s="13" t="s">
        <v>26</v>
      </c>
      <c r="I21" s="13" t="s">
        <v>26</v>
      </c>
      <c r="J21" s="23" t="s">
        <v>68</v>
      </c>
      <c r="K21" s="13">
        <v>53.66</v>
      </c>
      <c r="L21" s="13">
        <v>68</v>
      </c>
      <c r="M21" s="13">
        <v>170</v>
      </c>
      <c r="N21" s="23" t="s">
        <v>69</v>
      </c>
    </row>
    <row r="22" s="1" customFormat="1" ht="39" customHeight="1" spans="1:14">
      <c r="A22" s="10" t="s">
        <v>70</v>
      </c>
      <c r="B22" s="11"/>
      <c r="C22" s="11"/>
      <c r="D22" s="12"/>
      <c r="E22" s="15"/>
      <c r="F22" s="15"/>
      <c r="G22" s="15"/>
      <c r="H22" s="15"/>
      <c r="I22" s="15"/>
      <c r="J22" s="26"/>
      <c r="K22" s="15">
        <f>SUM(K23:K23)</f>
        <v>200</v>
      </c>
      <c r="L22" s="15">
        <f>SUM(L23:L23)</f>
        <v>120</v>
      </c>
      <c r="M22" s="15">
        <f>SUM(M23:M23)</f>
        <v>300</v>
      </c>
      <c r="N22" s="26"/>
    </row>
    <row r="23" s="1" customFormat="1" ht="112" customHeight="1" spans="1:14">
      <c r="A23" s="13">
        <v>14</v>
      </c>
      <c r="B23" s="13" t="s">
        <v>71</v>
      </c>
      <c r="C23" s="13" t="s">
        <v>22</v>
      </c>
      <c r="D23" s="13" t="s">
        <v>23</v>
      </c>
      <c r="E23" s="13" t="s">
        <v>72</v>
      </c>
      <c r="F23" s="13" t="s">
        <v>25</v>
      </c>
      <c r="G23" s="13" t="s">
        <v>26</v>
      </c>
      <c r="H23" s="13" t="s">
        <v>26</v>
      </c>
      <c r="I23" s="13" t="s">
        <v>26</v>
      </c>
      <c r="J23" s="23" t="s">
        <v>73</v>
      </c>
      <c r="K23" s="13">
        <v>200</v>
      </c>
      <c r="L23" s="13">
        <v>120</v>
      </c>
      <c r="M23" s="17">
        <v>300</v>
      </c>
      <c r="N23" s="23" t="s">
        <v>74</v>
      </c>
    </row>
    <row r="24" s="1" customFormat="1" ht="35.1" customHeight="1" spans="1:14">
      <c r="A24" s="10" t="s">
        <v>75</v>
      </c>
      <c r="B24" s="11"/>
      <c r="C24" s="11"/>
      <c r="D24" s="12"/>
      <c r="E24" s="13"/>
      <c r="F24" s="13"/>
      <c r="G24" s="13"/>
      <c r="H24" s="13"/>
      <c r="I24" s="13"/>
      <c r="J24" s="23"/>
      <c r="K24" s="27">
        <f>SUM(K25:K27)</f>
        <v>774.4</v>
      </c>
      <c r="L24" s="28">
        <v>383</v>
      </c>
      <c r="M24" s="28">
        <v>1027</v>
      </c>
      <c r="N24" s="23"/>
    </row>
    <row r="25" s="1" customFormat="1" ht="80" customHeight="1" spans="1:14">
      <c r="A25" s="13">
        <v>15</v>
      </c>
      <c r="B25" s="13" t="s">
        <v>76</v>
      </c>
      <c r="C25" s="13" t="s">
        <v>22</v>
      </c>
      <c r="D25" s="13" t="s">
        <v>23</v>
      </c>
      <c r="E25" s="13" t="s">
        <v>77</v>
      </c>
      <c r="F25" s="13" t="s">
        <v>25</v>
      </c>
      <c r="G25" s="13" t="s">
        <v>26</v>
      </c>
      <c r="H25" s="13" t="s">
        <v>26</v>
      </c>
      <c r="I25" s="13" t="s">
        <v>26</v>
      </c>
      <c r="J25" s="23" t="s">
        <v>78</v>
      </c>
      <c r="K25" s="13">
        <v>400</v>
      </c>
      <c r="L25" s="13">
        <v>168</v>
      </c>
      <c r="M25" s="13">
        <v>420</v>
      </c>
      <c r="N25" s="23" t="s">
        <v>79</v>
      </c>
    </row>
    <row r="26" s="1" customFormat="1" ht="69" customHeight="1" spans="1:14">
      <c r="A26" s="13">
        <v>16</v>
      </c>
      <c r="B26" s="13" t="s">
        <v>80</v>
      </c>
      <c r="C26" s="13" t="s">
        <v>22</v>
      </c>
      <c r="D26" s="13" t="s">
        <v>23</v>
      </c>
      <c r="E26" s="13" t="s">
        <v>45</v>
      </c>
      <c r="F26" s="13" t="s">
        <v>25</v>
      </c>
      <c r="G26" s="13" t="s">
        <v>26</v>
      </c>
      <c r="H26" s="13" t="s">
        <v>26</v>
      </c>
      <c r="I26" s="13" t="s">
        <v>26</v>
      </c>
      <c r="J26" s="23" t="s">
        <v>81</v>
      </c>
      <c r="K26" s="13">
        <v>360</v>
      </c>
      <c r="L26" s="13">
        <v>361</v>
      </c>
      <c r="M26" s="13">
        <v>362</v>
      </c>
      <c r="N26" s="23" t="s">
        <v>82</v>
      </c>
    </row>
    <row r="27" s="1" customFormat="1" ht="57" customHeight="1" spans="1:14">
      <c r="A27" s="13">
        <v>17</v>
      </c>
      <c r="B27" s="13" t="s">
        <v>83</v>
      </c>
      <c r="C27" s="13" t="s">
        <v>22</v>
      </c>
      <c r="D27" s="13" t="s">
        <v>23</v>
      </c>
      <c r="E27" s="13" t="s">
        <v>30</v>
      </c>
      <c r="F27" s="13" t="s">
        <v>25</v>
      </c>
      <c r="G27" s="13" t="s">
        <v>26</v>
      </c>
      <c r="H27" s="13" t="s">
        <v>30</v>
      </c>
      <c r="I27" s="13" t="s">
        <v>30</v>
      </c>
      <c r="J27" s="23" t="s">
        <v>84</v>
      </c>
      <c r="K27" s="13">
        <v>14.4</v>
      </c>
      <c r="L27" s="13">
        <v>46</v>
      </c>
      <c r="M27" s="13">
        <v>102</v>
      </c>
      <c r="N27" s="23" t="s">
        <v>82</v>
      </c>
    </row>
    <row r="28" s="1" customFormat="1" ht="36.95" customHeight="1" spans="1:14">
      <c r="A28" s="10" t="s">
        <v>85</v>
      </c>
      <c r="B28" s="11"/>
      <c r="C28" s="11"/>
      <c r="D28" s="12"/>
      <c r="E28" s="13"/>
      <c r="F28" s="13"/>
      <c r="G28" s="13"/>
      <c r="H28" s="13"/>
      <c r="I28" s="13"/>
      <c r="J28" s="23"/>
      <c r="K28" s="27">
        <f>SUM(K29:K38)</f>
        <v>2478.89</v>
      </c>
      <c r="L28" s="29">
        <f>SUM(L29:L38)</f>
        <v>1022</v>
      </c>
      <c r="M28" s="29">
        <f>SUM(M29:M38)</f>
        <v>2381</v>
      </c>
      <c r="N28" s="23"/>
    </row>
    <row r="29" s="1" customFormat="1" ht="75" customHeight="1" spans="1:14">
      <c r="A29" s="13">
        <v>18</v>
      </c>
      <c r="B29" s="13" t="s">
        <v>86</v>
      </c>
      <c r="C29" s="13" t="s">
        <v>22</v>
      </c>
      <c r="D29" s="13" t="s">
        <v>23</v>
      </c>
      <c r="E29" s="13" t="s">
        <v>87</v>
      </c>
      <c r="F29" s="13" t="s">
        <v>88</v>
      </c>
      <c r="G29" s="13" t="s">
        <v>26</v>
      </c>
      <c r="H29" s="13" t="s">
        <v>26</v>
      </c>
      <c r="I29" s="13" t="s">
        <v>26</v>
      </c>
      <c r="J29" s="23" t="s">
        <v>89</v>
      </c>
      <c r="K29" s="13">
        <v>893.89</v>
      </c>
      <c r="L29" s="13">
        <v>130</v>
      </c>
      <c r="M29" s="13">
        <v>280</v>
      </c>
      <c r="N29" s="23" t="s">
        <v>90</v>
      </c>
    </row>
    <row r="30" s="1" customFormat="1" ht="64" customHeight="1" spans="1:14">
      <c r="A30" s="13">
        <v>19</v>
      </c>
      <c r="B30" s="13" t="s">
        <v>91</v>
      </c>
      <c r="C30" s="13" t="s">
        <v>22</v>
      </c>
      <c r="D30" s="13" t="s">
        <v>23</v>
      </c>
      <c r="E30" s="13" t="s">
        <v>87</v>
      </c>
      <c r="F30" s="13" t="s">
        <v>88</v>
      </c>
      <c r="G30" s="13" t="s">
        <v>26</v>
      </c>
      <c r="H30" s="13" t="s">
        <v>26</v>
      </c>
      <c r="I30" s="13" t="s">
        <v>26</v>
      </c>
      <c r="J30" s="23" t="s">
        <v>92</v>
      </c>
      <c r="K30" s="13">
        <v>300</v>
      </c>
      <c r="L30" s="13">
        <v>120</v>
      </c>
      <c r="M30" s="13">
        <v>270</v>
      </c>
      <c r="N30" s="23" t="s">
        <v>90</v>
      </c>
    </row>
    <row r="31" s="1" customFormat="1" ht="214" customHeight="1" spans="1:14">
      <c r="A31" s="13">
        <v>20</v>
      </c>
      <c r="B31" s="13" t="s">
        <v>93</v>
      </c>
      <c r="C31" s="13" t="s">
        <v>22</v>
      </c>
      <c r="D31" s="13" t="s">
        <v>23</v>
      </c>
      <c r="E31" s="13" t="s">
        <v>87</v>
      </c>
      <c r="F31" s="13" t="s">
        <v>88</v>
      </c>
      <c r="G31" s="13" t="s">
        <v>26</v>
      </c>
      <c r="H31" s="13" t="s">
        <v>26</v>
      </c>
      <c r="I31" s="13" t="s">
        <v>26</v>
      </c>
      <c r="J31" s="23" t="s">
        <v>94</v>
      </c>
      <c r="K31" s="13">
        <v>500</v>
      </c>
      <c r="L31" s="13">
        <v>80</v>
      </c>
      <c r="M31" s="13">
        <v>200</v>
      </c>
      <c r="N31" s="23" t="s">
        <v>95</v>
      </c>
    </row>
    <row r="32" s="1" customFormat="1" ht="150" customHeight="1" spans="1:14">
      <c r="A32" s="13">
        <v>21</v>
      </c>
      <c r="B32" s="13" t="s">
        <v>96</v>
      </c>
      <c r="C32" s="13" t="s">
        <v>22</v>
      </c>
      <c r="D32" s="13" t="s">
        <v>23</v>
      </c>
      <c r="E32" s="13" t="s">
        <v>87</v>
      </c>
      <c r="F32" s="13" t="s">
        <v>25</v>
      </c>
      <c r="G32" s="13" t="s">
        <v>26</v>
      </c>
      <c r="H32" s="13" t="s">
        <v>26</v>
      </c>
      <c r="I32" s="13" t="s">
        <v>26</v>
      </c>
      <c r="J32" s="23" t="s">
        <v>97</v>
      </c>
      <c r="K32" s="13">
        <v>30</v>
      </c>
      <c r="L32" s="13">
        <v>30</v>
      </c>
      <c r="M32" s="13">
        <v>70</v>
      </c>
      <c r="N32" s="23" t="s">
        <v>98</v>
      </c>
    </row>
    <row r="33" s="1" customFormat="1" ht="120" customHeight="1" spans="1:14">
      <c r="A33" s="13">
        <v>22</v>
      </c>
      <c r="B33" s="16" t="s">
        <v>99</v>
      </c>
      <c r="C33" s="13" t="s">
        <v>22</v>
      </c>
      <c r="D33" s="13" t="s">
        <v>23</v>
      </c>
      <c r="E33" s="13" t="s">
        <v>87</v>
      </c>
      <c r="F33" s="13" t="s">
        <v>25</v>
      </c>
      <c r="G33" s="13" t="s">
        <v>26</v>
      </c>
      <c r="H33" s="13" t="s">
        <v>26</v>
      </c>
      <c r="I33" s="13" t="s">
        <v>26</v>
      </c>
      <c r="J33" s="30" t="s">
        <v>100</v>
      </c>
      <c r="K33" s="16">
        <v>80</v>
      </c>
      <c r="L33" s="16">
        <v>200</v>
      </c>
      <c r="M33" s="16">
        <v>350</v>
      </c>
      <c r="N33" s="23" t="s">
        <v>101</v>
      </c>
    </row>
    <row r="34" s="1" customFormat="1" ht="117.95" customHeight="1" spans="1:14">
      <c r="A34" s="13">
        <v>23</v>
      </c>
      <c r="B34" s="13" t="s">
        <v>102</v>
      </c>
      <c r="C34" s="13" t="s">
        <v>22</v>
      </c>
      <c r="D34" s="13" t="s">
        <v>23</v>
      </c>
      <c r="E34" s="13" t="s">
        <v>87</v>
      </c>
      <c r="F34" s="13" t="s">
        <v>25</v>
      </c>
      <c r="G34" s="13" t="s">
        <v>26</v>
      </c>
      <c r="H34" s="13" t="s">
        <v>26</v>
      </c>
      <c r="I34" s="13" t="s">
        <v>26</v>
      </c>
      <c r="J34" s="23" t="s">
        <v>103</v>
      </c>
      <c r="K34" s="13">
        <v>35</v>
      </c>
      <c r="L34" s="13">
        <v>90</v>
      </c>
      <c r="M34" s="13">
        <v>180</v>
      </c>
      <c r="N34" s="23" t="s">
        <v>104</v>
      </c>
    </row>
    <row r="35" s="1" customFormat="1" ht="70" customHeight="1" spans="1:14">
      <c r="A35" s="13">
        <v>24</v>
      </c>
      <c r="B35" s="13" t="s">
        <v>105</v>
      </c>
      <c r="C35" s="13" t="s">
        <v>22</v>
      </c>
      <c r="D35" s="13" t="s">
        <v>23</v>
      </c>
      <c r="E35" s="13" t="s">
        <v>36</v>
      </c>
      <c r="F35" s="13" t="s">
        <v>25</v>
      </c>
      <c r="G35" s="13" t="s">
        <v>26</v>
      </c>
      <c r="H35" s="13" t="s">
        <v>37</v>
      </c>
      <c r="I35" s="13" t="s">
        <v>37</v>
      </c>
      <c r="J35" s="23" t="s">
        <v>106</v>
      </c>
      <c r="K35" s="13">
        <v>230</v>
      </c>
      <c r="L35" s="13">
        <v>40</v>
      </c>
      <c r="M35" s="13">
        <v>78</v>
      </c>
      <c r="N35" s="23" t="s">
        <v>107</v>
      </c>
    </row>
    <row r="36" s="1" customFormat="1" ht="77" customHeight="1" spans="1:26">
      <c r="A36" s="13">
        <v>25</v>
      </c>
      <c r="B36" s="17" t="s">
        <v>108</v>
      </c>
      <c r="C36" s="17" t="s">
        <v>22</v>
      </c>
      <c r="D36" s="17" t="s">
        <v>109</v>
      </c>
      <c r="E36" s="17" t="s">
        <v>110</v>
      </c>
      <c r="F36" s="13" t="s">
        <v>25</v>
      </c>
      <c r="G36" s="13" t="s">
        <v>26</v>
      </c>
      <c r="H36" s="17" t="s">
        <v>30</v>
      </c>
      <c r="I36" s="17" t="s">
        <v>30</v>
      </c>
      <c r="J36" s="23" t="s">
        <v>111</v>
      </c>
      <c r="K36" s="17">
        <v>260</v>
      </c>
      <c r="L36" s="17">
        <v>255</v>
      </c>
      <c r="M36" s="17">
        <v>758</v>
      </c>
      <c r="N36" s="31" t="s">
        <v>112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="1" customFormat="1" ht="153" customHeight="1" spans="1:26">
      <c r="A37" s="13">
        <v>26</v>
      </c>
      <c r="B37" s="17" t="s">
        <v>113</v>
      </c>
      <c r="C37" s="17" t="s">
        <v>22</v>
      </c>
      <c r="D37" s="17" t="s">
        <v>23</v>
      </c>
      <c r="E37" s="17" t="s">
        <v>57</v>
      </c>
      <c r="F37" s="13" t="s">
        <v>25</v>
      </c>
      <c r="G37" s="13" t="s">
        <v>26</v>
      </c>
      <c r="H37" s="17" t="s">
        <v>45</v>
      </c>
      <c r="I37" s="17" t="s">
        <v>45</v>
      </c>
      <c r="J37" s="23" t="s">
        <v>114</v>
      </c>
      <c r="K37" s="17">
        <v>70</v>
      </c>
      <c r="L37" s="17">
        <v>26</v>
      </c>
      <c r="M37" s="17">
        <v>84</v>
      </c>
      <c r="N37" s="31" t="s">
        <v>115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="1" customFormat="1" ht="89" customHeight="1" spans="1:14">
      <c r="A38" s="13">
        <v>27</v>
      </c>
      <c r="B38" s="13" t="s">
        <v>116</v>
      </c>
      <c r="C38" s="17" t="s">
        <v>22</v>
      </c>
      <c r="D38" s="13" t="s">
        <v>23</v>
      </c>
      <c r="E38" s="13" t="s">
        <v>117</v>
      </c>
      <c r="F38" s="13" t="s">
        <v>25</v>
      </c>
      <c r="G38" s="13" t="s">
        <v>26</v>
      </c>
      <c r="H38" s="13" t="s">
        <v>37</v>
      </c>
      <c r="I38" s="13" t="s">
        <v>37</v>
      </c>
      <c r="J38" s="23" t="s">
        <v>118</v>
      </c>
      <c r="K38" s="13">
        <v>80</v>
      </c>
      <c r="L38" s="13">
        <v>51</v>
      </c>
      <c r="M38" s="13">
        <v>111</v>
      </c>
      <c r="N38" s="23" t="s">
        <v>119</v>
      </c>
    </row>
    <row r="39" s="1" customFormat="1" ht="39" customHeight="1" spans="1:14">
      <c r="A39" s="10" t="s">
        <v>120</v>
      </c>
      <c r="B39" s="11"/>
      <c r="C39" s="11"/>
      <c r="D39" s="12"/>
      <c r="E39" s="18"/>
      <c r="F39" s="18"/>
      <c r="G39" s="15"/>
      <c r="H39" s="18"/>
      <c r="I39" s="18"/>
      <c r="J39" s="33"/>
      <c r="K39" s="34">
        <f>SUM(K40:K52)</f>
        <v>945.72</v>
      </c>
      <c r="L39" s="34">
        <f>SUM(L40:L64)</f>
        <v>22738</v>
      </c>
      <c r="M39" s="34">
        <f>SUM(M40:M64)</f>
        <v>60391</v>
      </c>
      <c r="N39" s="26"/>
    </row>
    <row r="40" s="1" customFormat="1" ht="60" customHeight="1" spans="1:14">
      <c r="A40" s="13">
        <v>28</v>
      </c>
      <c r="B40" s="16" t="s">
        <v>121</v>
      </c>
      <c r="C40" s="13" t="s">
        <v>22</v>
      </c>
      <c r="D40" s="13" t="s">
        <v>23</v>
      </c>
      <c r="E40" s="13" t="s">
        <v>87</v>
      </c>
      <c r="F40" s="13" t="s">
        <v>25</v>
      </c>
      <c r="G40" s="13" t="s">
        <v>26</v>
      </c>
      <c r="H40" s="13" t="s">
        <v>26</v>
      </c>
      <c r="I40" s="13" t="s">
        <v>26</v>
      </c>
      <c r="J40" s="30" t="s">
        <v>122</v>
      </c>
      <c r="K40" s="16">
        <v>49.6</v>
      </c>
      <c r="L40" s="16">
        <v>50</v>
      </c>
      <c r="M40" s="16">
        <v>102</v>
      </c>
      <c r="N40" s="30" t="s">
        <v>123</v>
      </c>
    </row>
    <row r="41" s="1" customFormat="1" ht="52" customHeight="1" spans="1:14">
      <c r="A41" s="13">
        <v>29</v>
      </c>
      <c r="B41" s="13" t="s">
        <v>124</v>
      </c>
      <c r="C41" s="13" t="s">
        <v>22</v>
      </c>
      <c r="D41" s="13" t="s">
        <v>23</v>
      </c>
      <c r="E41" s="13" t="s">
        <v>45</v>
      </c>
      <c r="F41" s="13" t="s">
        <v>25</v>
      </c>
      <c r="G41" s="13" t="s">
        <v>26</v>
      </c>
      <c r="H41" s="13" t="s">
        <v>26</v>
      </c>
      <c r="I41" s="13" t="s">
        <v>26</v>
      </c>
      <c r="J41" s="23" t="s">
        <v>125</v>
      </c>
      <c r="K41" s="13">
        <v>100</v>
      </c>
      <c r="L41" s="13">
        <v>50</v>
      </c>
      <c r="M41" s="13">
        <v>150</v>
      </c>
      <c r="N41" s="23" t="s">
        <v>126</v>
      </c>
    </row>
    <row r="42" s="1" customFormat="1" ht="60" customHeight="1" spans="1:14">
      <c r="A42" s="13">
        <v>30</v>
      </c>
      <c r="B42" s="13" t="s">
        <v>127</v>
      </c>
      <c r="C42" s="13" t="s">
        <v>22</v>
      </c>
      <c r="D42" s="13" t="s">
        <v>23</v>
      </c>
      <c r="E42" s="13" t="s">
        <v>54</v>
      </c>
      <c r="F42" s="13" t="s">
        <v>25</v>
      </c>
      <c r="G42" s="13" t="s">
        <v>26</v>
      </c>
      <c r="H42" s="13" t="s">
        <v>26</v>
      </c>
      <c r="I42" s="13" t="s">
        <v>26</v>
      </c>
      <c r="J42" s="23" t="s">
        <v>128</v>
      </c>
      <c r="K42" s="13">
        <v>38.58</v>
      </c>
      <c r="L42" s="13">
        <v>235</v>
      </c>
      <c r="M42" s="13">
        <v>620</v>
      </c>
      <c r="N42" s="23" t="s">
        <v>129</v>
      </c>
    </row>
    <row r="43" s="1" customFormat="1" ht="54" customHeight="1" spans="1:14">
      <c r="A43" s="13">
        <v>31</v>
      </c>
      <c r="B43" s="13" t="s">
        <v>130</v>
      </c>
      <c r="C43" s="13" t="s">
        <v>22</v>
      </c>
      <c r="D43" s="13" t="s">
        <v>23</v>
      </c>
      <c r="E43" s="13" t="s">
        <v>54</v>
      </c>
      <c r="F43" s="13" t="s">
        <v>25</v>
      </c>
      <c r="G43" s="13" t="s">
        <v>26</v>
      </c>
      <c r="H43" s="13" t="s">
        <v>26</v>
      </c>
      <c r="I43" s="13" t="s">
        <v>26</v>
      </c>
      <c r="J43" s="23" t="s">
        <v>131</v>
      </c>
      <c r="K43" s="13">
        <v>198</v>
      </c>
      <c r="L43" s="13">
        <v>100</v>
      </c>
      <c r="M43" s="13">
        <v>250</v>
      </c>
      <c r="N43" s="23" t="s">
        <v>126</v>
      </c>
    </row>
    <row r="44" s="1" customFormat="1" ht="52" customHeight="1" spans="1:14">
      <c r="A44" s="13">
        <v>32</v>
      </c>
      <c r="B44" s="13" t="s">
        <v>132</v>
      </c>
      <c r="C44" s="13" t="s">
        <v>22</v>
      </c>
      <c r="D44" s="13" t="s">
        <v>23</v>
      </c>
      <c r="E44" s="13" t="s">
        <v>133</v>
      </c>
      <c r="F44" s="13" t="s">
        <v>25</v>
      </c>
      <c r="G44" s="13" t="s">
        <v>26</v>
      </c>
      <c r="H44" s="13" t="s">
        <v>26</v>
      </c>
      <c r="I44" s="13" t="s">
        <v>26</v>
      </c>
      <c r="J44" s="23" t="s">
        <v>134</v>
      </c>
      <c r="K44" s="13">
        <v>71</v>
      </c>
      <c r="L44" s="13">
        <v>39</v>
      </c>
      <c r="M44" s="13">
        <v>101</v>
      </c>
      <c r="N44" s="23" t="s">
        <v>135</v>
      </c>
    </row>
    <row r="45" s="1" customFormat="1" ht="71" customHeight="1" spans="1:14">
      <c r="A45" s="13">
        <v>33</v>
      </c>
      <c r="B45" s="13" t="s">
        <v>136</v>
      </c>
      <c r="C45" s="13" t="s">
        <v>22</v>
      </c>
      <c r="D45" s="13" t="s">
        <v>23</v>
      </c>
      <c r="E45" s="13" t="s">
        <v>24</v>
      </c>
      <c r="F45" s="13" t="s">
        <v>25</v>
      </c>
      <c r="G45" s="13" t="s">
        <v>26</v>
      </c>
      <c r="H45" s="13" t="s">
        <v>24</v>
      </c>
      <c r="I45" s="13" t="s">
        <v>24</v>
      </c>
      <c r="J45" s="23" t="s">
        <v>137</v>
      </c>
      <c r="K45" s="13">
        <v>50</v>
      </c>
      <c r="L45" s="13">
        <v>968</v>
      </c>
      <c r="M45" s="13">
        <v>4686</v>
      </c>
      <c r="N45" s="23" t="s">
        <v>138</v>
      </c>
    </row>
    <row r="46" s="1" customFormat="1" ht="69" customHeight="1" spans="1:14">
      <c r="A46" s="13">
        <v>34</v>
      </c>
      <c r="B46" s="13" t="s">
        <v>139</v>
      </c>
      <c r="C46" s="13" t="s">
        <v>22</v>
      </c>
      <c r="D46" s="13" t="s">
        <v>23</v>
      </c>
      <c r="E46" s="13" t="s">
        <v>45</v>
      </c>
      <c r="F46" s="13" t="s">
        <v>25</v>
      </c>
      <c r="G46" s="13" t="s">
        <v>26</v>
      </c>
      <c r="H46" s="13" t="s">
        <v>45</v>
      </c>
      <c r="I46" s="13" t="s">
        <v>45</v>
      </c>
      <c r="J46" s="35" t="s">
        <v>140</v>
      </c>
      <c r="K46" s="36">
        <v>82</v>
      </c>
      <c r="L46" s="36">
        <v>900</v>
      </c>
      <c r="M46" s="36">
        <v>2000</v>
      </c>
      <c r="N46" s="23" t="s">
        <v>138</v>
      </c>
    </row>
    <row r="47" s="1" customFormat="1" ht="71" customHeight="1" spans="1:14">
      <c r="A47" s="13">
        <v>35</v>
      </c>
      <c r="B47" s="13" t="s">
        <v>141</v>
      </c>
      <c r="C47" s="13" t="s">
        <v>22</v>
      </c>
      <c r="D47" s="13" t="s">
        <v>23</v>
      </c>
      <c r="E47" s="13" t="s">
        <v>36</v>
      </c>
      <c r="F47" s="13" t="s">
        <v>25</v>
      </c>
      <c r="G47" s="13" t="s">
        <v>26</v>
      </c>
      <c r="H47" s="13" t="s">
        <v>37</v>
      </c>
      <c r="I47" s="13" t="s">
        <v>37</v>
      </c>
      <c r="J47" s="35" t="s">
        <v>142</v>
      </c>
      <c r="K47" s="36">
        <v>160.54</v>
      </c>
      <c r="L47" s="36">
        <v>900</v>
      </c>
      <c r="M47" s="36">
        <v>2000</v>
      </c>
      <c r="N47" s="23" t="s">
        <v>138</v>
      </c>
    </row>
    <row r="48" s="1" customFormat="1" ht="49" customHeight="1" spans="1:14">
      <c r="A48" s="13">
        <v>36</v>
      </c>
      <c r="B48" s="13" t="s">
        <v>143</v>
      </c>
      <c r="C48" s="13" t="s">
        <v>22</v>
      </c>
      <c r="D48" s="13" t="s">
        <v>23</v>
      </c>
      <c r="E48" s="13" t="s">
        <v>24</v>
      </c>
      <c r="F48" s="13" t="s">
        <v>25</v>
      </c>
      <c r="G48" s="13" t="s">
        <v>26</v>
      </c>
      <c r="H48" s="13" t="s">
        <v>24</v>
      </c>
      <c r="I48" s="13" t="s">
        <v>24</v>
      </c>
      <c r="J48" s="35" t="s">
        <v>144</v>
      </c>
      <c r="K48" s="36">
        <v>4</v>
      </c>
      <c r="L48" s="36">
        <v>248</v>
      </c>
      <c r="M48" s="36">
        <v>608</v>
      </c>
      <c r="N48" s="23" t="s">
        <v>145</v>
      </c>
    </row>
    <row r="49" s="1" customFormat="1" ht="47" customHeight="1" spans="1:14">
      <c r="A49" s="13">
        <v>37</v>
      </c>
      <c r="B49" s="13" t="s">
        <v>146</v>
      </c>
      <c r="C49" s="13" t="s">
        <v>22</v>
      </c>
      <c r="D49" s="13" t="s">
        <v>23</v>
      </c>
      <c r="E49" s="13" t="s">
        <v>45</v>
      </c>
      <c r="F49" s="13" t="s">
        <v>25</v>
      </c>
      <c r="G49" s="13" t="s">
        <v>26</v>
      </c>
      <c r="H49" s="13" t="s">
        <v>45</v>
      </c>
      <c r="I49" s="13" t="s">
        <v>45</v>
      </c>
      <c r="J49" s="35" t="s">
        <v>147</v>
      </c>
      <c r="K49" s="36">
        <v>100</v>
      </c>
      <c r="L49" s="36">
        <v>200</v>
      </c>
      <c r="M49" s="36">
        <v>400</v>
      </c>
      <c r="N49" s="23" t="s">
        <v>145</v>
      </c>
    </row>
    <row r="50" s="1" customFormat="1" ht="56" customHeight="1" spans="1:14">
      <c r="A50" s="13">
        <v>38</v>
      </c>
      <c r="B50" s="13" t="s">
        <v>148</v>
      </c>
      <c r="C50" s="13" t="s">
        <v>22</v>
      </c>
      <c r="D50" s="13" t="s">
        <v>23</v>
      </c>
      <c r="E50" s="13" t="s">
        <v>149</v>
      </c>
      <c r="F50" s="13" t="s">
        <v>25</v>
      </c>
      <c r="G50" s="13" t="s">
        <v>26</v>
      </c>
      <c r="H50" s="13" t="s">
        <v>33</v>
      </c>
      <c r="I50" s="13" t="s">
        <v>33</v>
      </c>
      <c r="J50" s="35" t="s">
        <v>150</v>
      </c>
      <c r="K50" s="36">
        <v>34</v>
      </c>
      <c r="L50" s="36">
        <v>20</v>
      </c>
      <c r="M50" s="36">
        <v>60</v>
      </c>
      <c r="N50" s="23" t="s">
        <v>145</v>
      </c>
    </row>
    <row r="51" s="1" customFormat="1" ht="58" customHeight="1" spans="1:14">
      <c r="A51" s="13">
        <v>39</v>
      </c>
      <c r="B51" s="13" t="s">
        <v>151</v>
      </c>
      <c r="C51" s="13" t="s">
        <v>22</v>
      </c>
      <c r="D51" s="13" t="s">
        <v>23</v>
      </c>
      <c r="E51" s="13" t="s">
        <v>152</v>
      </c>
      <c r="F51" s="13" t="s">
        <v>25</v>
      </c>
      <c r="G51" s="13" t="s">
        <v>26</v>
      </c>
      <c r="H51" s="13" t="s">
        <v>37</v>
      </c>
      <c r="I51" s="13" t="s">
        <v>37</v>
      </c>
      <c r="J51" s="23" t="s">
        <v>153</v>
      </c>
      <c r="K51" s="13">
        <v>54</v>
      </c>
      <c r="L51" s="13">
        <v>12</v>
      </c>
      <c r="M51" s="13">
        <v>24</v>
      </c>
      <c r="N51" s="23" t="s">
        <v>145</v>
      </c>
    </row>
    <row r="52" s="1" customFormat="1" ht="46" customHeight="1" spans="1:14">
      <c r="A52" s="13">
        <v>40</v>
      </c>
      <c r="B52" s="13" t="s">
        <v>154</v>
      </c>
      <c r="C52" s="13" t="s">
        <v>22</v>
      </c>
      <c r="D52" s="13" t="s">
        <v>23</v>
      </c>
      <c r="E52" s="13" t="s">
        <v>155</v>
      </c>
      <c r="F52" s="13" t="s">
        <v>25</v>
      </c>
      <c r="G52" s="13" t="s">
        <v>156</v>
      </c>
      <c r="H52" s="13" t="s">
        <v>41</v>
      </c>
      <c r="I52" s="13" t="s">
        <v>41</v>
      </c>
      <c r="J52" s="23" t="s">
        <v>157</v>
      </c>
      <c r="K52" s="13">
        <v>4</v>
      </c>
      <c r="L52" s="13">
        <v>20</v>
      </c>
      <c r="M52" s="13">
        <v>50</v>
      </c>
      <c r="N52" s="23" t="s">
        <v>145</v>
      </c>
    </row>
    <row r="53" s="1" customFormat="1" ht="35" customHeight="1" spans="1:14">
      <c r="A53" s="10" t="s">
        <v>158</v>
      </c>
      <c r="B53" s="11"/>
      <c r="C53" s="11"/>
      <c r="D53" s="12"/>
      <c r="E53" s="15"/>
      <c r="F53" s="15"/>
      <c r="G53" s="15"/>
      <c r="H53" s="15"/>
      <c r="I53" s="15"/>
      <c r="J53" s="26"/>
      <c r="K53" s="15">
        <f>SUM(K54:K56)</f>
        <v>269</v>
      </c>
      <c r="L53" s="15">
        <f>SUM(L54:L56)</f>
        <v>442</v>
      </c>
      <c r="M53" s="15">
        <f>SUM(M54:M56)</f>
        <v>1053</v>
      </c>
      <c r="N53" s="23"/>
    </row>
    <row r="54" s="1" customFormat="1" ht="94" customHeight="1" spans="1:14">
      <c r="A54" s="13">
        <v>41</v>
      </c>
      <c r="B54" s="13" t="s">
        <v>159</v>
      </c>
      <c r="C54" s="13" t="s">
        <v>22</v>
      </c>
      <c r="D54" s="13" t="s">
        <v>23</v>
      </c>
      <c r="E54" s="19" t="s">
        <v>160</v>
      </c>
      <c r="F54" s="13" t="s">
        <v>25</v>
      </c>
      <c r="G54" s="13" t="s">
        <v>26</v>
      </c>
      <c r="H54" s="13" t="s">
        <v>30</v>
      </c>
      <c r="I54" s="13" t="s">
        <v>30</v>
      </c>
      <c r="J54" s="23" t="s">
        <v>161</v>
      </c>
      <c r="K54" s="19">
        <v>92</v>
      </c>
      <c r="L54" s="19">
        <v>80</v>
      </c>
      <c r="M54" s="19">
        <v>230</v>
      </c>
      <c r="N54" s="23" t="s">
        <v>162</v>
      </c>
    </row>
    <row r="55" s="1" customFormat="1" ht="46" customHeight="1" spans="1:14">
      <c r="A55" s="13">
        <v>42</v>
      </c>
      <c r="B55" s="13" t="s">
        <v>163</v>
      </c>
      <c r="C55" s="19" t="s">
        <v>22</v>
      </c>
      <c r="D55" s="19" t="s">
        <v>23</v>
      </c>
      <c r="E55" s="19" t="s">
        <v>164</v>
      </c>
      <c r="F55" s="13" t="s">
        <v>25</v>
      </c>
      <c r="G55" s="13" t="s">
        <v>26</v>
      </c>
      <c r="H55" s="13" t="s">
        <v>45</v>
      </c>
      <c r="I55" s="13" t="s">
        <v>45</v>
      </c>
      <c r="J55" s="23" t="s">
        <v>165</v>
      </c>
      <c r="K55" s="19">
        <v>97</v>
      </c>
      <c r="L55" s="19">
        <v>342</v>
      </c>
      <c r="M55" s="19">
        <v>773</v>
      </c>
      <c r="N55" s="23" t="s">
        <v>145</v>
      </c>
    </row>
    <row r="56" s="1" customFormat="1" ht="75" customHeight="1" spans="1:14">
      <c r="A56" s="13">
        <v>43</v>
      </c>
      <c r="B56" s="13" t="s">
        <v>166</v>
      </c>
      <c r="C56" s="13" t="s">
        <v>22</v>
      </c>
      <c r="D56" s="13" t="s">
        <v>23</v>
      </c>
      <c r="E56" s="13" t="s">
        <v>167</v>
      </c>
      <c r="F56" s="13" t="s">
        <v>25</v>
      </c>
      <c r="G56" s="13" t="s">
        <v>26</v>
      </c>
      <c r="H56" s="13" t="s">
        <v>45</v>
      </c>
      <c r="I56" s="13" t="s">
        <v>45</v>
      </c>
      <c r="J56" s="23" t="s">
        <v>168</v>
      </c>
      <c r="K56" s="13">
        <v>80</v>
      </c>
      <c r="L56" s="13">
        <v>20</v>
      </c>
      <c r="M56" s="13">
        <v>50</v>
      </c>
      <c r="N56" s="23" t="s">
        <v>169</v>
      </c>
    </row>
    <row r="57" s="1" customFormat="1" ht="47" customHeight="1" spans="1:14">
      <c r="A57" s="10" t="s">
        <v>170</v>
      </c>
      <c r="B57" s="20"/>
      <c r="C57" s="20"/>
      <c r="D57" s="14"/>
      <c r="E57" s="18"/>
      <c r="F57" s="18"/>
      <c r="G57" s="15"/>
      <c r="H57" s="18"/>
      <c r="I57" s="18"/>
      <c r="J57" s="33"/>
      <c r="K57" s="34">
        <f>SUM(K58:K64)</f>
        <v>1200.54</v>
      </c>
      <c r="L57" s="34">
        <f>SUM(L58:L64)</f>
        <v>9056</v>
      </c>
      <c r="M57" s="34">
        <f>SUM(M58:M64)</f>
        <v>23617</v>
      </c>
      <c r="N57" s="26"/>
    </row>
    <row r="58" s="1" customFormat="1" ht="115" customHeight="1" spans="1:14">
      <c r="A58" s="13">
        <v>44</v>
      </c>
      <c r="B58" s="13" t="s">
        <v>171</v>
      </c>
      <c r="C58" s="13" t="s">
        <v>22</v>
      </c>
      <c r="D58" s="13" t="s">
        <v>23</v>
      </c>
      <c r="E58" s="13" t="s">
        <v>172</v>
      </c>
      <c r="F58" s="13" t="s">
        <v>25</v>
      </c>
      <c r="G58" s="13" t="s">
        <v>173</v>
      </c>
      <c r="H58" s="13" t="s">
        <v>173</v>
      </c>
      <c r="I58" s="13" t="s">
        <v>173</v>
      </c>
      <c r="J58" s="23" t="s">
        <v>174</v>
      </c>
      <c r="K58" s="13">
        <v>453.6</v>
      </c>
      <c r="L58" s="13">
        <v>1689</v>
      </c>
      <c r="M58" s="13">
        <v>5242</v>
      </c>
      <c r="N58" s="23" t="s">
        <v>175</v>
      </c>
    </row>
    <row r="59" s="1" customFormat="1" ht="408" customHeight="1" spans="1:14">
      <c r="A59" s="13">
        <v>45</v>
      </c>
      <c r="B59" s="13" t="s">
        <v>176</v>
      </c>
      <c r="C59" s="13" t="s">
        <v>22</v>
      </c>
      <c r="D59" s="13" t="s">
        <v>23</v>
      </c>
      <c r="E59" s="13" t="s">
        <v>177</v>
      </c>
      <c r="F59" s="13" t="s">
        <v>25</v>
      </c>
      <c r="G59" s="13" t="s">
        <v>173</v>
      </c>
      <c r="H59" s="13" t="s">
        <v>173</v>
      </c>
      <c r="I59" s="13" t="s">
        <v>173</v>
      </c>
      <c r="J59" s="23" t="s">
        <v>178</v>
      </c>
      <c r="K59" s="13">
        <v>402</v>
      </c>
      <c r="L59" s="13">
        <v>6918</v>
      </c>
      <c r="M59" s="13">
        <v>17295</v>
      </c>
      <c r="N59" s="23" t="s">
        <v>179</v>
      </c>
    </row>
    <row r="60" s="1" customFormat="1" ht="93" customHeight="1" spans="1:14">
      <c r="A60" s="13">
        <v>46</v>
      </c>
      <c r="B60" s="13" t="s">
        <v>180</v>
      </c>
      <c r="C60" s="13" t="s">
        <v>22</v>
      </c>
      <c r="D60" s="13" t="s">
        <v>23</v>
      </c>
      <c r="E60" s="13" t="s">
        <v>181</v>
      </c>
      <c r="F60" s="13" t="s">
        <v>25</v>
      </c>
      <c r="G60" s="13" t="s">
        <v>173</v>
      </c>
      <c r="H60" s="13" t="s">
        <v>45</v>
      </c>
      <c r="I60" s="13" t="s">
        <v>45</v>
      </c>
      <c r="J60" s="23" t="s">
        <v>182</v>
      </c>
      <c r="K60" s="13">
        <v>154</v>
      </c>
      <c r="L60" s="13">
        <v>89</v>
      </c>
      <c r="M60" s="13">
        <v>232</v>
      </c>
      <c r="N60" s="23" t="s">
        <v>183</v>
      </c>
    </row>
    <row r="61" s="1" customFormat="1" ht="94" customHeight="1" spans="1:14">
      <c r="A61" s="13">
        <v>47</v>
      </c>
      <c r="B61" s="13" t="s">
        <v>184</v>
      </c>
      <c r="C61" s="13" t="s">
        <v>22</v>
      </c>
      <c r="D61" s="13" t="s">
        <v>23</v>
      </c>
      <c r="E61" s="13" t="s">
        <v>185</v>
      </c>
      <c r="F61" s="13" t="s">
        <v>25</v>
      </c>
      <c r="G61" s="13" t="s">
        <v>173</v>
      </c>
      <c r="H61" s="13" t="s">
        <v>173</v>
      </c>
      <c r="I61" s="13" t="s">
        <v>186</v>
      </c>
      <c r="J61" s="23" t="s">
        <v>187</v>
      </c>
      <c r="K61" s="13">
        <v>103</v>
      </c>
      <c r="L61" s="13">
        <v>18</v>
      </c>
      <c r="M61" s="13">
        <v>18</v>
      </c>
      <c r="N61" s="23" t="s">
        <v>188</v>
      </c>
    </row>
    <row r="62" s="1" customFormat="1" ht="74" customHeight="1" spans="1:14">
      <c r="A62" s="13">
        <v>48</v>
      </c>
      <c r="B62" s="13" t="s">
        <v>189</v>
      </c>
      <c r="C62" s="13" t="s">
        <v>22</v>
      </c>
      <c r="D62" s="13" t="s">
        <v>66</v>
      </c>
      <c r="E62" s="13" t="s">
        <v>190</v>
      </c>
      <c r="F62" s="13" t="s">
        <v>25</v>
      </c>
      <c r="G62" s="13" t="s">
        <v>173</v>
      </c>
      <c r="H62" s="13" t="s">
        <v>173</v>
      </c>
      <c r="I62" s="13" t="s">
        <v>186</v>
      </c>
      <c r="J62" s="23" t="s">
        <v>191</v>
      </c>
      <c r="K62" s="13">
        <v>12.94</v>
      </c>
      <c r="L62" s="13">
        <v>12</v>
      </c>
      <c r="M62" s="13">
        <v>12</v>
      </c>
      <c r="N62" s="23" t="s">
        <v>188</v>
      </c>
    </row>
    <row r="63" s="1" customFormat="1" ht="78" customHeight="1" spans="1:14">
      <c r="A63" s="13">
        <v>49</v>
      </c>
      <c r="B63" s="13" t="s">
        <v>192</v>
      </c>
      <c r="C63" s="13" t="s">
        <v>22</v>
      </c>
      <c r="D63" s="13" t="s">
        <v>23</v>
      </c>
      <c r="E63" s="13" t="s">
        <v>193</v>
      </c>
      <c r="F63" s="13" t="s">
        <v>194</v>
      </c>
      <c r="G63" s="13" t="s">
        <v>173</v>
      </c>
      <c r="H63" s="13" t="s">
        <v>173</v>
      </c>
      <c r="I63" s="13" t="s">
        <v>186</v>
      </c>
      <c r="J63" s="23" t="s">
        <v>195</v>
      </c>
      <c r="K63" s="13">
        <v>35</v>
      </c>
      <c r="L63" s="13">
        <v>16</v>
      </c>
      <c r="M63" s="13">
        <v>16</v>
      </c>
      <c r="N63" s="23" t="s">
        <v>188</v>
      </c>
    </row>
    <row r="64" s="1" customFormat="1" ht="72" customHeight="1" spans="1:14">
      <c r="A64" s="13">
        <v>50</v>
      </c>
      <c r="B64" s="13" t="s">
        <v>196</v>
      </c>
      <c r="C64" s="13" t="s">
        <v>22</v>
      </c>
      <c r="D64" s="13" t="s">
        <v>23</v>
      </c>
      <c r="E64" s="13" t="s">
        <v>197</v>
      </c>
      <c r="F64" s="13" t="s">
        <v>25</v>
      </c>
      <c r="G64" s="13" t="s">
        <v>173</v>
      </c>
      <c r="H64" s="13" t="s">
        <v>37</v>
      </c>
      <c r="I64" s="13" t="s">
        <v>37</v>
      </c>
      <c r="J64" s="23" t="s">
        <v>198</v>
      </c>
      <c r="K64" s="13">
        <v>40</v>
      </c>
      <c r="L64" s="13">
        <v>314</v>
      </c>
      <c r="M64" s="13">
        <v>802</v>
      </c>
      <c r="N64" s="23" t="s">
        <v>199</v>
      </c>
    </row>
    <row r="65" s="1" customFormat="1" ht="39" customHeight="1" spans="1:14">
      <c r="A65" s="10" t="s">
        <v>200</v>
      </c>
      <c r="B65" s="11"/>
      <c r="C65" s="11"/>
      <c r="D65" s="12"/>
      <c r="E65" s="13"/>
      <c r="F65" s="13"/>
      <c r="G65" s="13"/>
      <c r="H65" s="13"/>
      <c r="I65" s="13"/>
      <c r="J65" s="23"/>
      <c r="K65" s="15">
        <f>SUM(K66:K69)</f>
        <v>740</v>
      </c>
      <c r="L65" s="15">
        <f>SUM(L66:L69)</f>
        <v>2183</v>
      </c>
      <c r="M65" s="15">
        <f>SUM(M66:M69)</f>
        <v>7123</v>
      </c>
      <c r="N65" s="23"/>
    </row>
    <row r="66" s="1" customFormat="1" ht="146" customHeight="1" spans="1:14">
      <c r="A66" s="13">
        <v>51</v>
      </c>
      <c r="B66" s="13" t="s">
        <v>201</v>
      </c>
      <c r="C66" s="13" t="s">
        <v>22</v>
      </c>
      <c r="D66" s="13" t="s">
        <v>23</v>
      </c>
      <c r="E66" s="13" t="s">
        <v>67</v>
      </c>
      <c r="F66" s="13" t="s">
        <v>25</v>
      </c>
      <c r="G66" s="13" t="s">
        <v>26</v>
      </c>
      <c r="H66" s="13" t="s">
        <v>26</v>
      </c>
      <c r="I66" s="13" t="s">
        <v>26</v>
      </c>
      <c r="J66" s="23" t="s">
        <v>202</v>
      </c>
      <c r="K66" s="13">
        <v>190</v>
      </c>
      <c r="L66" s="13">
        <v>1500</v>
      </c>
      <c r="M66" s="13">
        <v>4500</v>
      </c>
      <c r="N66" s="23" t="s">
        <v>203</v>
      </c>
    </row>
    <row r="67" s="1" customFormat="1" ht="79" customHeight="1" spans="1:14">
      <c r="A67" s="13">
        <v>52</v>
      </c>
      <c r="B67" s="13" t="s">
        <v>204</v>
      </c>
      <c r="C67" s="13" t="s">
        <v>22</v>
      </c>
      <c r="D67" s="13" t="s">
        <v>23</v>
      </c>
      <c r="E67" s="13" t="s">
        <v>160</v>
      </c>
      <c r="F67" s="13" t="s">
        <v>25</v>
      </c>
      <c r="G67" s="13" t="s">
        <v>26</v>
      </c>
      <c r="H67" s="13" t="s">
        <v>30</v>
      </c>
      <c r="I67" s="13" t="s">
        <v>30</v>
      </c>
      <c r="J67" s="41" t="s">
        <v>205</v>
      </c>
      <c r="K67" s="13">
        <v>240</v>
      </c>
      <c r="L67" s="13">
        <v>130</v>
      </c>
      <c r="M67" s="13">
        <v>420</v>
      </c>
      <c r="N67" s="41" t="s">
        <v>206</v>
      </c>
    </row>
    <row r="68" s="1" customFormat="1" ht="63" customHeight="1" spans="1:14">
      <c r="A68" s="13">
        <v>53</v>
      </c>
      <c r="B68" s="13" t="s">
        <v>207</v>
      </c>
      <c r="C68" s="13" t="s">
        <v>22</v>
      </c>
      <c r="D68" s="13" t="s">
        <v>23</v>
      </c>
      <c r="E68" s="13" t="s">
        <v>208</v>
      </c>
      <c r="F68" s="13" t="s">
        <v>25</v>
      </c>
      <c r="G68" s="13" t="s">
        <v>209</v>
      </c>
      <c r="H68" s="13" t="s">
        <v>30</v>
      </c>
      <c r="I68" s="13" t="s">
        <v>30</v>
      </c>
      <c r="J68" s="41" t="s">
        <v>210</v>
      </c>
      <c r="K68" s="13">
        <v>160</v>
      </c>
      <c r="L68" s="13">
        <v>403</v>
      </c>
      <c r="M68" s="13">
        <v>1217</v>
      </c>
      <c r="N68" s="41" t="s">
        <v>211</v>
      </c>
    </row>
    <row r="69" s="1" customFormat="1" ht="71" customHeight="1" spans="1:14">
      <c r="A69" s="13">
        <v>54</v>
      </c>
      <c r="B69" s="13" t="s">
        <v>212</v>
      </c>
      <c r="C69" s="13" t="s">
        <v>22</v>
      </c>
      <c r="D69" s="13" t="s">
        <v>23</v>
      </c>
      <c r="E69" s="13" t="s">
        <v>213</v>
      </c>
      <c r="F69" s="13" t="s">
        <v>25</v>
      </c>
      <c r="G69" s="13" t="s">
        <v>209</v>
      </c>
      <c r="H69" s="13" t="s">
        <v>45</v>
      </c>
      <c r="I69" s="13" t="s">
        <v>45</v>
      </c>
      <c r="J69" s="23" t="s">
        <v>214</v>
      </c>
      <c r="K69" s="13">
        <v>150</v>
      </c>
      <c r="L69" s="13">
        <v>150</v>
      </c>
      <c r="M69" s="13">
        <v>986</v>
      </c>
      <c r="N69" s="23" t="s">
        <v>211</v>
      </c>
    </row>
    <row r="70" s="1" customFormat="1" ht="45.95" customHeight="1" spans="1:14">
      <c r="A70" s="10" t="s">
        <v>215</v>
      </c>
      <c r="B70" s="11"/>
      <c r="C70" s="11"/>
      <c r="D70" s="12"/>
      <c r="E70" s="19"/>
      <c r="F70" s="19"/>
      <c r="G70" s="19"/>
      <c r="H70" s="19"/>
      <c r="I70" s="19"/>
      <c r="J70" s="41"/>
      <c r="K70" s="15">
        <f>SUM(K71,K82,K87,K92)</f>
        <v>1857.6</v>
      </c>
      <c r="L70" s="15">
        <f>SUM(L72:L95)</f>
        <v>6276</v>
      </c>
      <c r="M70" s="15">
        <f>SUM(M72:M95)</f>
        <v>18262</v>
      </c>
      <c r="N70" s="41"/>
    </row>
    <row r="71" s="1" customFormat="1" ht="45.95" customHeight="1" spans="1:14">
      <c r="A71" s="38" t="s">
        <v>216</v>
      </c>
      <c r="B71" s="39"/>
      <c r="C71" s="39"/>
      <c r="D71" s="40"/>
      <c r="E71" s="19"/>
      <c r="F71" s="19"/>
      <c r="G71" s="19"/>
      <c r="H71" s="19"/>
      <c r="I71" s="19"/>
      <c r="J71" s="41"/>
      <c r="K71" s="15">
        <f>SUM(K72:K81)</f>
        <v>885.5</v>
      </c>
      <c r="L71" s="15">
        <f>SUM(L72:L81)</f>
        <v>1436</v>
      </c>
      <c r="M71" s="15">
        <f>SUM(M72:M81)</f>
        <v>5452</v>
      </c>
      <c r="N71" s="41"/>
    </row>
    <row r="72" s="1" customFormat="1" ht="98" customHeight="1" spans="1:14">
      <c r="A72" s="13">
        <v>55</v>
      </c>
      <c r="B72" s="13" t="s">
        <v>217</v>
      </c>
      <c r="C72" s="13" t="s">
        <v>22</v>
      </c>
      <c r="D72" s="13" t="s">
        <v>66</v>
      </c>
      <c r="E72" s="13" t="s">
        <v>63</v>
      </c>
      <c r="F72" s="13" t="s">
        <v>25</v>
      </c>
      <c r="G72" s="13" t="s">
        <v>218</v>
      </c>
      <c r="H72" s="13" t="s">
        <v>45</v>
      </c>
      <c r="I72" s="13" t="s">
        <v>45</v>
      </c>
      <c r="J72" s="23" t="s">
        <v>219</v>
      </c>
      <c r="K72" s="13">
        <v>64.8</v>
      </c>
      <c r="L72" s="13">
        <v>46</v>
      </c>
      <c r="M72" s="13">
        <v>120</v>
      </c>
      <c r="N72" s="23" t="s">
        <v>220</v>
      </c>
    </row>
    <row r="73" s="1" customFormat="1" ht="117" customHeight="1" spans="1:14">
      <c r="A73" s="13">
        <v>56</v>
      </c>
      <c r="B73" s="13" t="s">
        <v>221</v>
      </c>
      <c r="C73" s="13" t="s">
        <v>22</v>
      </c>
      <c r="D73" s="13" t="s">
        <v>66</v>
      </c>
      <c r="E73" s="13" t="s">
        <v>54</v>
      </c>
      <c r="F73" s="13" t="s">
        <v>25</v>
      </c>
      <c r="G73" s="13" t="s">
        <v>218</v>
      </c>
      <c r="H73" s="13" t="s">
        <v>45</v>
      </c>
      <c r="I73" s="13" t="s">
        <v>45</v>
      </c>
      <c r="J73" s="23" t="s">
        <v>222</v>
      </c>
      <c r="K73" s="13">
        <v>62</v>
      </c>
      <c r="L73" s="13">
        <v>46</v>
      </c>
      <c r="M73" s="13">
        <v>120</v>
      </c>
      <c r="N73" s="23" t="s">
        <v>220</v>
      </c>
    </row>
    <row r="74" s="1" customFormat="1" ht="86.1" customHeight="1" spans="1:14">
      <c r="A74" s="13">
        <v>57</v>
      </c>
      <c r="B74" s="13" t="s">
        <v>223</v>
      </c>
      <c r="C74" s="13" t="s">
        <v>22</v>
      </c>
      <c r="D74" s="13" t="s">
        <v>23</v>
      </c>
      <c r="E74" s="13" t="s">
        <v>224</v>
      </c>
      <c r="F74" s="13" t="s">
        <v>25</v>
      </c>
      <c r="G74" s="13" t="s">
        <v>218</v>
      </c>
      <c r="H74" s="13" t="s">
        <v>45</v>
      </c>
      <c r="I74" s="13" t="s">
        <v>45</v>
      </c>
      <c r="J74" s="23" t="s">
        <v>225</v>
      </c>
      <c r="K74" s="13">
        <v>37.5</v>
      </c>
      <c r="L74" s="13">
        <v>241</v>
      </c>
      <c r="M74" s="13">
        <v>658</v>
      </c>
      <c r="N74" s="23" t="s">
        <v>220</v>
      </c>
    </row>
    <row r="75" s="1" customFormat="1" ht="90" customHeight="1" spans="1:14">
      <c r="A75" s="13">
        <v>58</v>
      </c>
      <c r="B75" s="13" t="s">
        <v>226</v>
      </c>
      <c r="C75" s="19" t="s">
        <v>22</v>
      </c>
      <c r="D75" s="19" t="s">
        <v>23</v>
      </c>
      <c r="E75" s="19" t="s">
        <v>227</v>
      </c>
      <c r="F75" s="13" t="s">
        <v>25</v>
      </c>
      <c r="G75" s="13" t="s">
        <v>218</v>
      </c>
      <c r="H75" s="13" t="s">
        <v>45</v>
      </c>
      <c r="I75" s="13" t="s">
        <v>45</v>
      </c>
      <c r="J75" s="23" t="s">
        <v>228</v>
      </c>
      <c r="K75" s="13">
        <v>48</v>
      </c>
      <c r="L75" s="13">
        <v>50</v>
      </c>
      <c r="M75" s="13">
        <v>120</v>
      </c>
      <c r="N75" s="23" t="s">
        <v>229</v>
      </c>
    </row>
    <row r="76" s="1" customFormat="1" ht="119" customHeight="1" spans="1:14">
      <c r="A76" s="13">
        <v>59</v>
      </c>
      <c r="B76" s="13" t="s">
        <v>230</v>
      </c>
      <c r="C76" s="13" t="s">
        <v>22</v>
      </c>
      <c r="D76" s="13" t="s">
        <v>23</v>
      </c>
      <c r="E76" s="13" t="s">
        <v>231</v>
      </c>
      <c r="F76" s="13" t="s">
        <v>25</v>
      </c>
      <c r="G76" s="13" t="s">
        <v>232</v>
      </c>
      <c r="H76" s="13" t="s">
        <v>45</v>
      </c>
      <c r="I76" s="13" t="s">
        <v>45</v>
      </c>
      <c r="J76" s="23" t="s">
        <v>233</v>
      </c>
      <c r="K76" s="13">
        <v>40</v>
      </c>
      <c r="L76" s="13">
        <v>143</v>
      </c>
      <c r="M76" s="13">
        <v>324</v>
      </c>
      <c r="N76" s="23" t="s">
        <v>234</v>
      </c>
    </row>
    <row r="77" s="1" customFormat="1" ht="119" customHeight="1" spans="1:14">
      <c r="A77" s="13">
        <v>60</v>
      </c>
      <c r="B77" s="13" t="s">
        <v>235</v>
      </c>
      <c r="C77" s="13" t="s">
        <v>22</v>
      </c>
      <c r="D77" s="13" t="s">
        <v>23</v>
      </c>
      <c r="E77" s="13" t="s">
        <v>236</v>
      </c>
      <c r="F77" s="13" t="s">
        <v>25</v>
      </c>
      <c r="G77" s="13" t="s">
        <v>45</v>
      </c>
      <c r="H77" s="13" t="s">
        <v>45</v>
      </c>
      <c r="I77" s="13" t="s">
        <v>45</v>
      </c>
      <c r="J77" s="23" t="s">
        <v>237</v>
      </c>
      <c r="K77" s="13">
        <v>160</v>
      </c>
      <c r="L77" s="13">
        <v>315</v>
      </c>
      <c r="M77" s="13">
        <v>816</v>
      </c>
      <c r="N77" s="23" t="s">
        <v>238</v>
      </c>
    </row>
    <row r="78" s="1" customFormat="1" ht="84" customHeight="1" spans="1:14">
      <c r="A78" s="13">
        <v>61</v>
      </c>
      <c r="B78" s="13" t="s">
        <v>239</v>
      </c>
      <c r="C78" s="13" t="s">
        <v>22</v>
      </c>
      <c r="D78" s="13" t="s">
        <v>23</v>
      </c>
      <c r="E78" s="13" t="s">
        <v>51</v>
      </c>
      <c r="F78" s="13" t="s">
        <v>25</v>
      </c>
      <c r="G78" s="13" t="s">
        <v>45</v>
      </c>
      <c r="H78" s="13" t="s">
        <v>45</v>
      </c>
      <c r="I78" s="13" t="s">
        <v>45</v>
      </c>
      <c r="J78" s="23" t="s">
        <v>240</v>
      </c>
      <c r="K78" s="13">
        <v>101</v>
      </c>
      <c r="L78" s="13">
        <v>78</v>
      </c>
      <c r="M78" s="13">
        <v>247</v>
      </c>
      <c r="N78" s="23" t="s">
        <v>238</v>
      </c>
    </row>
    <row r="79" s="1" customFormat="1" ht="88" customHeight="1" spans="1:14">
      <c r="A79" s="13">
        <v>62</v>
      </c>
      <c r="B79" s="13" t="s">
        <v>241</v>
      </c>
      <c r="C79" s="13" t="s">
        <v>22</v>
      </c>
      <c r="D79" s="13" t="s">
        <v>23</v>
      </c>
      <c r="E79" s="13" t="s">
        <v>57</v>
      </c>
      <c r="F79" s="13" t="s">
        <v>25</v>
      </c>
      <c r="G79" s="13" t="s">
        <v>45</v>
      </c>
      <c r="H79" s="13" t="s">
        <v>45</v>
      </c>
      <c r="I79" s="13" t="s">
        <v>45</v>
      </c>
      <c r="J79" s="23" t="s">
        <v>242</v>
      </c>
      <c r="K79" s="13">
        <v>182.2</v>
      </c>
      <c r="L79" s="13">
        <v>121</v>
      </c>
      <c r="M79" s="13">
        <v>336</v>
      </c>
      <c r="N79" s="23" t="s">
        <v>238</v>
      </c>
    </row>
    <row r="80" s="1" customFormat="1" ht="52" customHeight="1" spans="1:14">
      <c r="A80" s="13">
        <v>63</v>
      </c>
      <c r="B80" s="13" t="s">
        <v>243</v>
      </c>
      <c r="C80" s="13" t="s">
        <v>22</v>
      </c>
      <c r="D80" s="13" t="s">
        <v>23</v>
      </c>
      <c r="E80" s="13" t="s">
        <v>244</v>
      </c>
      <c r="F80" s="13" t="s">
        <v>25</v>
      </c>
      <c r="G80" s="13" t="s">
        <v>218</v>
      </c>
      <c r="H80" s="13" t="s">
        <v>37</v>
      </c>
      <c r="I80" s="13" t="s">
        <v>37</v>
      </c>
      <c r="J80" s="23" t="s">
        <v>245</v>
      </c>
      <c r="K80" s="13">
        <v>150</v>
      </c>
      <c r="L80" s="13">
        <v>356</v>
      </c>
      <c r="M80" s="13">
        <v>790</v>
      </c>
      <c r="N80" s="23" t="s">
        <v>246</v>
      </c>
    </row>
    <row r="81" s="1" customFormat="1" ht="59" customHeight="1" spans="1:14">
      <c r="A81" s="13">
        <v>64</v>
      </c>
      <c r="B81" s="13" t="s">
        <v>247</v>
      </c>
      <c r="C81" s="13" t="s">
        <v>22</v>
      </c>
      <c r="D81" s="13" t="s">
        <v>23</v>
      </c>
      <c r="E81" s="13" t="s">
        <v>248</v>
      </c>
      <c r="F81" s="13" t="s">
        <v>25</v>
      </c>
      <c r="G81" s="13" t="s">
        <v>218</v>
      </c>
      <c r="H81" s="13" t="s">
        <v>37</v>
      </c>
      <c r="I81" s="13" t="s">
        <v>37</v>
      </c>
      <c r="J81" s="23" t="s">
        <v>249</v>
      </c>
      <c r="K81" s="13">
        <v>40</v>
      </c>
      <c r="L81" s="13">
        <v>40</v>
      </c>
      <c r="M81" s="13">
        <v>1921</v>
      </c>
      <c r="N81" s="23" t="s">
        <v>246</v>
      </c>
    </row>
    <row r="82" s="1" customFormat="1" ht="41" customHeight="1" spans="1:14">
      <c r="A82" s="10" t="s">
        <v>250</v>
      </c>
      <c r="B82" s="20"/>
      <c r="C82" s="20"/>
      <c r="D82" s="14"/>
      <c r="E82" s="13"/>
      <c r="F82" s="13"/>
      <c r="G82" s="13"/>
      <c r="H82" s="13"/>
      <c r="I82" s="13"/>
      <c r="J82" s="23"/>
      <c r="K82" s="13">
        <f>SUM(K83:K86)</f>
        <v>156</v>
      </c>
      <c r="L82" s="13">
        <f>SUM(L83:L86)</f>
        <v>1004</v>
      </c>
      <c r="M82" s="13">
        <f>SUM(M83:M86)</f>
        <v>2667</v>
      </c>
      <c r="N82" s="23"/>
    </row>
    <row r="83" s="1" customFormat="1" ht="59" customHeight="1" spans="1:14">
      <c r="A83" s="13">
        <v>65</v>
      </c>
      <c r="B83" s="13" t="s">
        <v>251</v>
      </c>
      <c r="C83" s="13" t="s">
        <v>22</v>
      </c>
      <c r="D83" s="13" t="s">
        <v>23</v>
      </c>
      <c r="E83" s="13" t="s">
        <v>252</v>
      </c>
      <c r="F83" s="13" t="s">
        <v>25</v>
      </c>
      <c r="G83" s="13" t="s">
        <v>26</v>
      </c>
      <c r="H83" s="13" t="s">
        <v>45</v>
      </c>
      <c r="I83" s="13" t="s">
        <v>45</v>
      </c>
      <c r="J83" s="23" t="s">
        <v>253</v>
      </c>
      <c r="K83" s="13">
        <v>23</v>
      </c>
      <c r="L83" s="13">
        <v>26</v>
      </c>
      <c r="M83" s="13">
        <v>81</v>
      </c>
      <c r="N83" s="23" t="s">
        <v>238</v>
      </c>
    </row>
    <row r="84" s="1" customFormat="1" ht="49" customHeight="1" spans="1:14">
      <c r="A84" s="13">
        <v>66</v>
      </c>
      <c r="B84" s="13" t="s">
        <v>254</v>
      </c>
      <c r="C84" s="13" t="s">
        <v>22</v>
      </c>
      <c r="D84" s="13" t="s">
        <v>23</v>
      </c>
      <c r="E84" s="13" t="s">
        <v>255</v>
      </c>
      <c r="F84" s="13" t="s">
        <v>25</v>
      </c>
      <c r="G84" s="13" t="s">
        <v>26</v>
      </c>
      <c r="H84" s="13" t="s">
        <v>45</v>
      </c>
      <c r="I84" s="13" t="s">
        <v>45</v>
      </c>
      <c r="J84" s="23" t="s">
        <v>256</v>
      </c>
      <c r="K84" s="13">
        <v>70</v>
      </c>
      <c r="L84" s="13">
        <v>318</v>
      </c>
      <c r="M84" s="13">
        <v>856</v>
      </c>
      <c r="N84" s="23" t="s">
        <v>238</v>
      </c>
    </row>
    <row r="85" s="1" customFormat="1" ht="69" customHeight="1" spans="1:14">
      <c r="A85" s="13">
        <v>67</v>
      </c>
      <c r="B85" s="13" t="s">
        <v>257</v>
      </c>
      <c r="C85" s="13" t="s">
        <v>22</v>
      </c>
      <c r="D85" s="13" t="s">
        <v>23</v>
      </c>
      <c r="E85" s="13" t="s">
        <v>258</v>
      </c>
      <c r="F85" s="13" t="s">
        <v>25</v>
      </c>
      <c r="G85" s="13" t="s">
        <v>26</v>
      </c>
      <c r="H85" s="13" t="s">
        <v>30</v>
      </c>
      <c r="I85" s="13" t="s">
        <v>30</v>
      </c>
      <c r="J85" s="23" t="s">
        <v>259</v>
      </c>
      <c r="K85" s="13">
        <v>35</v>
      </c>
      <c r="L85" s="13">
        <v>580</v>
      </c>
      <c r="M85" s="13">
        <v>1500</v>
      </c>
      <c r="N85" s="23" t="s">
        <v>260</v>
      </c>
    </row>
    <row r="86" s="1" customFormat="1" ht="65" customHeight="1" spans="1:14">
      <c r="A86" s="13">
        <v>68</v>
      </c>
      <c r="B86" s="13" t="s">
        <v>261</v>
      </c>
      <c r="C86" s="13" t="s">
        <v>22</v>
      </c>
      <c r="D86" s="13" t="s">
        <v>23</v>
      </c>
      <c r="E86" s="13" t="s">
        <v>160</v>
      </c>
      <c r="F86" s="13" t="s">
        <v>25</v>
      </c>
      <c r="G86" s="13" t="s">
        <v>26</v>
      </c>
      <c r="H86" s="13" t="s">
        <v>30</v>
      </c>
      <c r="I86" s="13" t="s">
        <v>30</v>
      </c>
      <c r="J86" s="23" t="s">
        <v>262</v>
      </c>
      <c r="K86" s="13">
        <v>28</v>
      </c>
      <c r="L86" s="13">
        <v>80</v>
      </c>
      <c r="M86" s="13">
        <v>230</v>
      </c>
      <c r="N86" s="23" t="s">
        <v>263</v>
      </c>
    </row>
    <row r="87" s="1" customFormat="1" ht="39" customHeight="1" spans="1:14">
      <c r="A87" s="10" t="s">
        <v>264</v>
      </c>
      <c r="B87" s="11"/>
      <c r="C87" s="11"/>
      <c r="D87" s="12"/>
      <c r="E87" s="13"/>
      <c r="F87" s="13"/>
      <c r="G87" s="13"/>
      <c r="H87" s="13"/>
      <c r="I87" s="13"/>
      <c r="J87" s="23"/>
      <c r="K87" s="13">
        <f>SUM(K88:K91)</f>
        <v>498.1</v>
      </c>
      <c r="L87" s="13">
        <f>SUM(L88:L91)</f>
        <v>1053</v>
      </c>
      <c r="M87" s="13">
        <f>SUM(M88:M91)</f>
        <v>2710</v>
      </c>
      <c r="N87" s="23"/>
    </row>
    <row r="88" s="1" customFormat="1" ht="60" customHeight="1" spans="1:14">
      <c r="A88" s="13">
        <v>69</v>
      </c>
      <c r="B88" s="13" t="s">
        <v>265</v>
      </c>
      <c r="C88" s="13" t="s">
        <v>22</v>
      </c>
      <c r="D88" s="13" t="s">
        <v>23</v>
      </c>
      <c r="E88" s="13" t="s">
        <v>51</v>
      </c>
      <c r="F88" s="13" t="s">
        <v>25</v>
      </c>
      <c r="G88" s="13" t="s">
        <v>232</v>
      </c>
      <c r="H88" s="13" t="s">
        <v>45</v>
      </c>
      <c r="I88" s="13" t="s">
        <v>45</v>
      </c>
      <c r="J88" s="23" t="s">
        <v>266</v>
      </c>
      <c r="K88" s="13">
        <v>94.7</v>
      </c>
      <c r="L88" s="13">
        <v>177</v>
      </c>
      <c r="M88" s="13">
        <v>522</v>
      </c>
      <c r="N88" s="23" t="s">
        <v>267</v>
      </c>
    </row>
    <row r="89" s="1" customFormat="1" ht="62" customHeight="1" spans="1:14">
      <c r="A89" s="13">
        <v>70</v>
      </c>
      <c r="B89" s="13" t="s">
        <v>268</v>
      </c>
      <c r="C89" s="13" t="s">
        <v>22</v>
      </c>
      <c r="D89" s="13" t="s">
        <v>23</v>
      </c>
      <c r="E89" s="13" t="s">
        <v>57</v>
      </c>
      <c r="F89" s="13" t="s">
        <v>25</v>
      </c>
      <c r="G89" s="13" t="s">
        <v>232</v>
      </c>
      <c r="H89" s="13" t="s">
        <v>45</v>
      </c>
      <c r="I89" s="13" t="s">
        <v>45</v>
      </c>
      <c r="J89" s="23" t="s">
        <v>269</v>
      </c>
      <c r="K89" s="13">
        <v>180.4</v>
      </c>
      <c r="L89" s="13">
        <v>223</v>
      </c>
      <c r="M89" s="13">
        <v>602</v>
      </c>
      <c r="N89" s="23" t="s">
        <v>270</v>
      </c>
    </row>
    <row r="90" s="1" customFormat="1" ht="88" customHeight="1" spans="1:14">
      <c r="A90" s="13">
        <v>71</v>
      </c>
      <c r="B90" s="13" t="s">
        <v>271</v>
      </c>
      <c r="C90" s="13" t="s">
        <v>22</v>
      </c>
      <c r="D90" s="13" t="s">
        <v>23</v>
      </c>
      <c r="E90" s="13" t="s">
        <v>272</v>
      </c>
      <c r="F90" s="13" t="s">
        <v>25</v>
      </c>
      <c r="G90" s="13" t="s">
        <v>232</v>
      </c>
      <c r="H90" s="13" t="s">
        <v>41</v>
      </c>
      <c r="I90" s="13" t="s">
        <v>41</v>
      </c>
      <c r="J90" s="23" t="s">
        <v>273</v>
      </c>
      <c r="K90" s="13">
        <v>92</v>
      </c>
      <c r="L90" s="13">
        <v>73</v>
      </c>
      <c r="M90" s="13">
        <v>86</v>
      </c>
      <c r="N90" s="23" t="s">
        <v>274</v>
      </c>
    </row>
    <row r="91" s="2" customFormat="1" ht="68" customHeight="1" spans="1:14">
      <c r="A91" s="13">
        <v>72</v>
      </c>
      <c r="B91" s="13" t="s">
        <v>275</v>
      </c>
      <c r="C91" s="13" t="s">
        <v>22</v>
      </c>
      <c r="D91" s="13" t="s">
        <v>23</v>
      </c>
      <c r="E91" s="13" t="s">
        <v>258</v>
      </c>
      <c r="F91" s="13" t="s">
        <v>25</v>
      </c>
      <c r="G91" s="13" t="s">
        <v>232</v>
      </c>
      <c r="H91" s="13" t="s">
        <v>30</v>
      </c>
      <c r="I91" s="13" t="s">
        <v>30</v>
      </c>
      <c r="J91" s="23" t="s">
        <v>276</v>
      </c>
      <c r="K91" s="13">
        <v>131</v>
      </c>
      <c r="L91" s="13">
        <v>580</v>
      </c>
      <c r="M91" s="13">
        <v>1500</v>
      </c>
      <c r="N91" s="23" t="s">
        <v>260</v>
      </c>
    </row>
    <row r="92" s="1" customFormat="1" ht="44" customHeight="1" spans="1:14">
      <c r="A92" s="10" t="s">
        <v>277</v>
      </c>
      <c r="B92" s="11"/>
      <c r="C92" s="11"/>
      <c r="D92" s="12"/>
      <c r="E92" s="13"/>
      <c r="F92" s="13"/>
      <c r="G92" s="13"/>
      <c r="H92" s="13"/>
      <c r="I92" s="13"/>
      <c r="J92" s="23"/>
      <c r="K92" s="13">
        <f>SUM(K93:K95)</f>
        <v>318</v>
      </c>
      <c r="L92" s="13">
        <f>SUM(L93:L95)</f>
        <v>363</v>
      </c>
      <c r="M92" s="13">
        <f>SUM(M93:M95)</f>
        <v>1028</v>
      </c>
      <c r="N92" s="23"/>
    </row>
    <row r="93" s="1" customFormat="1" ht="68" customHeight="1" spans="1:14">
      <c r="A93" s="13">
        <v>73</v>
      </c>
      <c r="B93" s="13" t="s">
        <v>278</v>
      </c>
      <c r="C93" s="13" t="s">
        <v>22</v>
      </c>
      <c r="D93" s="13" t="s">
        <v>23</v>
      </c>
      <c r="E93" s="13" t="s">
        <v>117</v>
      </c>
      <c r="F93" s="13" t="s">
        <v>25</v>
      </c>
      <c r="G93" s="13" t="s">
        <v>26</v>
      </c>
      <c r="H93" s="13" t="s">
        <v>37</v>
      </c>
      <c r="I93" s="13" t="s">
        <v>37</v>
      </c>
      <c r="J93" s="23" t="s">
        <v>279</v>
      </c>
      <c r="K93" s="13">
        <v>190</v>
      </c>
      <c r="L93" s="13">
        <v>55</v>
      </c>
      <c r="M93" s="13">
        <v>220</v>
      </c>
      <c r="N93" s="23" t="s">
        <v>280</v>
      </c>
    </row>
    <row r="94" s="1" customFormat="1" ht="68" customHeight="1" spans="1:14">
      <c r="A94" s="13">
        <v>74</v>
      </c>
      <c r="B94" s="13" t="s">
        <v>281</v>
      </c>
      <c r="C94" s="13" t="s">
        <v>22</v>
      </c>
      <c r="D94" s="13" t="s">
        <v>23</v>
      </c>
      <c r="E94" s="13" t="s">
        <v>24</v>
      </c>
      <c r="F94" s="13" t="s">
        <v>25</v>
      </c>
      <c r="G94" s="13" t="s">
        <v>26</v>
      </c>
      <c r="H94" s="13" t="s">
        <v>24</v>
      </c>
      <c r="I94" s="13" t="s">
        <v>24</v>
      </c>
      <c r="J94" s="23" t="s">
        <v>282</v>
      </c>
      <c r="K94" s="13">
        <v>50</v>
      </c>
      <c r="L94" s="13">
        <v>248</v>
      </c>
      <c r="M94" s="13">
        <v>608</v>
      </c>
      <c r="N94" s="23" t="s">
        <v>283</v>
      </c>
    </row>
    <row r="95" s="1" customFormat="1" ht="80" customHeight="1" spans="1:14">
      <c r="A95" s="13">
        <v>75</v>
      </c>
      <c r="B95" s="13" t="s">
        <v>284</v>
      </c>
      <c r="C95" s="13" t="s">
        <v>22</v>
      </c>
      <c r="D95" s="13" t="s">
        <v>23</v>
      </c>
      <c r="E95" s="13" t="s">
        <v>285</v>
      </c>
      <c r="F95" s="13" t="s">
        <v>25</v>
      </c>
      <c r="G95" s="13" t="s">
        <v>26</v>
      </c>
      <c r="H95" s="13" t="s">
        <v>45</v>
      </c>
      <c r="I95" s="13" t="s">
        <v>45</v>
      </c>
      <c r="J95" s="23" t="s">
        <v>286</v>
      </c>
      <c r="K95" s="13">
        <v>78</v>
      </c>
      <c r="L95" s="13">
        <v>60</v>
      </c>
      <c r="M95" s="13">
        <v>200</v>
      </c>
      <c r="N95" s="23" t="s">
        <v>287</v>
      </c>
    </row>
    <row r="96" s="1" customFormat="1" ht="42" customHeight="1" spans="1:14">
      <c r="A96" s="10" t="s">
        <v>288</v>
      </c>
      <c r="B96" s="11"/>
      <c r="C96" s="11"/>
      <c r="D96" s="12"/>
      <c r="E96" s="13"/>
      <c r="F96" s="13"/>
      <c r="G96" s="13"/>
      <c r="H96" s="13"/>
      <c r="I96" s="13"/>
      <c r="J96" s="23"/>
      <c r="K96" s="15">
        <f t="shared" ref="K96:M96" si="3">SUM(K97+K120+K131)</f>
        <v>2903.79</v>
      </c>
      <c r="L96" s="15">
        <f t="shared" si="3"/>
        <v>14239</v>
      </c>
      <c r="M96" s="15">
        <f t="shared" si="3"/>
        <v>37950</v>
      </c>
      <c r="N96" s="23"/>
    </row>
    <row r="97" s="1" customFormat="1" ht="36" customHeight="1" spans="1:14">
      <c r="A97" s="10" t="s">
        <v>289</v>
      </c>
      <c r="B97" s="11"/>
      <c r="C97" s="11"/>
      <c r="D97" s="12"/>
      <c r="E97" s="13"/>
      <c r="F97" s="13"/>
      <c r="G97" s="13"/>
      <c r="H97" s="13"/>
      <c r="I97" s="13"/>
      <c r="J97" s="23"/>
      <c r="K97" s="15">
        <f>SUM(K98:K119)</f>
        <v>1187.2</v>
      </c>
      <c r="L97" s="15">
        <f>SUM(L98:L119)</f>
        <v>10909</v>
      </c>
      <c r="M97" s="15">
        <f>SUM(M98:M119)</f>
        <v>28956</v>
      </c>
      <c r="N97" s="23"/>
    </row>
    <row r="98" s="1" customFormat="1" ht="78" customHeight="1" spans="1:14">
      <c r="A98" s="13">
        <v>76</v>
      </c>
      <c r="B98" s="13" t="s">
        <v>290</v>
      </c>
      <c r="C98" s="13" t="s">
        <v>291</v>
      </c>
      <c r="D98" s="13" t="s">
        <v>23</v>
      </c>
      <c r="E98" s="13" t="s">
        <v>24</v>
      </c>
      <c r="F98" s="13" t="s">
        <v>25</v>
      </c>
      <c r="G98" s="13" t="s">
        <v>232</v>
      </c>
      <c r="H98" s="13" t="s">
        <v>24</v>
      </c>
      <c r="I98" s="13" t="s">
        <v>24</v>
      </c>
      <c r="J98" s="23" t="s">
        <v>292</v>
      </c>
      <c r="K98" s="13">
        <v>10</v>
      </c>
      <c r="L98" s="13">
        <v>500</v>
      </c>
      <c r="M98" s="13">
        <v>1500</v>
      </c>
      <c r="N98" s="23" t="s">
        <v>293</v>
      </c>
    </row>
    <row r="99" s="1" customFormat="1" ht="78" customHeight="1" spans="1:14">
      <c r="A99" s="13">
        <v>77</v>
      </c>
      <c r="B99" s="13" t="s">
        <v>294</v>
      </c>
      <c r="C99" s="13" t="s">
        <v>291</v>
      </c>
      <c r="D99" s="13" t="s">
        <v>23</v>
      </c>
      <c r="E99" s="13" t="s">
        <v>33</v>
      </c>
      <c r="F99" s="13" t="s">
        <v>25</v>
      </c>
      <c r="G99" s="13" t="s">
        <v>232</v>
      </c>
      <c r="H99" s="13" t="s">
        <v>33</v>
      </c>
      <c r="I99" s="13" t="s">
        <v>33</v>
      </c>
      <c r="J99" s="23" t="s">
        <v>292</v>
      </c>
      <c r="K99" s="13">
        <v>50</v>
      </c>
      <c r="L99" s="13">
        <v>2000</v>
      </c>
      <c r="M99" s="13">
        <v>6000</v>
      </c>
      <c r="N99" s="23" t="s">
        <v>293</v>
      </c>
    </row>
    <row r="100" s="1" customFormat="1" ht="78" customHeight="1" spans="1:14">
      <c r="A100" s="13">
        <v>78</v>
      </c>
      <c r="B100" s="13" t="s">
        <v>295</v>
      </c>
      <c r="C100" s="13" t="s">
        <v>291</v>
      </c>
      <c r="D100" s="13" t="s">
        <v>23</v>
      </c>
      <c r="E100" s="13" t="s">
        <v>30</v>
      </c>
      <c r="F100" s="13" t="s">
        <v>25</v>
      </c>
      <c r="G100" s="13" t="s">
        <v>232</v>
      </c>
      <c r="H100" s="13" t="s">
        <v>30</v>
      </c>
      <c r="I100" s="13" t="s">
        <v>30</v>
      </c>
      <c r="J100" s="23" t="s">
        <v>292</v>
      </c>
      <c r="K100" s="13">
        <v>30</v>
      </c>
      <c r="L100" s="13">
        <v>1000</v>
      </c>
      <c r="M100" s="13">
        <v>2000</v>
      </c>
      <c r="N100" s="23" t="s">
        <v>293</v>
      </c>
    </row>
    <row r="101" s="1" customFormat="1" ht="78" customHeight="1" spans="1:14">
      <c r="A101" s="13">
        <v>79</v>
      </c>
      <c r="B101" s="13" t="s">
        <v>296</v>
      </c>
      <c r="C101" s="13" t="s">
        <v>291</v>
      </c>
      <c r="D101" s="13" t="s">
        <v>23</v>
      </c>
      <c r="E101" s="13" t="s">
        <v>45</v>
      </c>
      <c r="F101" s="13" t="s">
        <v>25</v>
      </c>
      <c r="G101" s="13" t="s">
        <v>232</v>
      </c>
      <c r="H101" s="13" t="s">
        <v>45</v>
      </c>
      <c r="I101" s="13" t="s">
        <v>45</v>
      </c>
      <c r="J101" s="23" t="s">
        <v>292</v>
      </c>
      <c r="K101" s="13">
        <v>50</v>
      </c>
      <c r="L101" s="13">
        <v>2000</v>
      </c>
      <c r="M101" s="13">
        <v>6000</v>
      </c>
      <c r="N101" s="23" t="s">
        <v>293</v>
      </c>
    </row>
    <row r="102" s="1" customFormat="1" ht="78" customHeight="1" spans="1:14">
      <c r="A102" s="13">
        <v>80</v>
      </c>
      <c r="B102" s="13" t="s">
        <v>297</v>
      </c>
      <c r="C102" s="13" t="s">
        <v>291</v>
      </c>
      <c r="D102" s="13" t="s">
        <v>23</v>
      </c>
      <c r="E102" s="13" t="s">
        <v>36</v>
      </c>
      <c r="F102" s="13" t="s">
        <v>25</v>
      </c>
      <c r="G102" s="13" t="s">
        <v>232</v>
      </c>
      <c r="H102" s="13" t="s">
        <v>37</v>
      </c>
      <c r="I102" s="13" t="s">
        <v>37</v>
      </c>
      <c r="J102" s="23" t="s">
        <v>292</v>
      </c>
      <c r="K102" s="13">
        <v>30</v>
      </c>
      <c r="L102" s="13">
        <v>1000</v>
      </c>
      <c r="M102" s="13">
        <v>2000</v>
      </c>
      <c r="N102" s="23" t="s">
        <v>293</v>
      </c>
    </row>
    <row r="103" s="1" customFormat="1" ht="78" customHeight="1" spans="1:14">
      <c r="A103" s="13">
        <v>81</v>
      </c>
      <c r="B103" s="13" t="s">
        <v>298</v>
      </c>
      <c r="C103" s="13" t="s">
        <v>291</v>
      </c>
      <c r="D103" s="13" t="s">
        <v>23</v>
      </c>
      <c r="E103" s="13" t="s">
        <v>40</v>
      </c>
      <c r="F103" s="13" t="s">
        <v>25</v>
      </c>
      <c r="G103" s="13" t="s">
        <v>232</v>
      </c>
      <c r="H103" s="13" t="s">
        <v>41</v>
      </c>
      <c r="I103" s="13" t="s">
        <v>41</v>
      </c>
      <c r="J103" s="23" t="s">
        <v>292</v>
      </c>
      <c r="K103" s="13">
        <v>30</v>
      </c>
      <c r="L103" s="13">
        <v>1000</v>
      </c>
      <c r="M103" s="13">
        <v>2000</v>
      </c>
      <c r="N103" s="23" t="s">
        <v>293</v>
      </c>
    </row>
    <row r="104" s="1" customFormat="1" ht="93" customHeight="1" spans="1:14">
      <c r="A104" s="13">
        <v>82</v>
      </c>
      <c r="B104" s="13" t="s">
        <v>299</v>
      </c>
      <c r="C104" s="13" t="s">
        <v>291</v>
      </c>
      <c r="D104" s="13" t="s">
        <v>23</v>
      </c>
      <c r="E104" s="13" t="s">
        <v>197</v>
      </c>
      <c r="F104" s="13" t="s">
        <v>25</v>
      </c>
      <c r="G104" s="13" t="s">
        <v>232</v>
      </c>
      <c r="H104" s="13" t="s">
        <v>37</v>
      </c>
      <c r="I104" s="13" t="s">
        <v>37</v>
      </c>
      <c r="J104" s="23" t="s">
        <v>300</v>
      </c>
      <c r="K104" s="13">
        <v>46</v>
      </c>
      <c r="L104" s="13">
        <v>314</v>
      </c>
      <c r="M104" s="13">
        <v>802</v>
      </c>
      <c r="N104" s="23" t="s">
        <v>301</v>
      </c>
    </row>
    <row r="105" s="1" customFormat="1" ht="68" customHeight="1" spans="1:14">
      <c r="A105" s="13">
        <v>83</v>
      </c>
      <c r="B105" s="13" t="s">
        <v>302</v>
      </c>
      <c r="C105" s="13" t="s">
        <v>291</v>
      </c>
      <c r="D105" s="13" t="s">
        <v>23</v>
      </c>
      <c r="E105" s="13" t="s">
        <v>303</v>
      </c>
      <c r="F105" s="13" t="s">
        <v>25</v>
      </c>
      <c r="G105" s="13" t="s">
        <v>232</v>
      </c>
      <c r="H105" s="13" t="s">
        <v>37</v>
      </c>
      <c r="I105" s="13" t="s">
        <v>37</v>
      </c>
      <c r="J105" s="23" t="s">
        <v>304</v>
      </c>
      <c r="K105" s="13">
        <v>150</v>
      </c>
      <c r="L105" s="13">
        <v>560</v>
      </c>
      <c r="M105" s="13">
        <v>1670</v>
      </c>
      <c r="N105" s="23" t="s">
        <v>305</v>
      </c>
    </row>
    <row r="106" s="1" customFormat="1" ht="59" customHeight="1" spans="1:14">
      <c r="A106" s="13">
        <v>84</v>
      </c>
      <c r="B106" s="13" t="s">
        <v>306</v>
      </c>
      <c r="C106" s="13" t="s">
        <v>291</v>
      </c>
      <c r="D106" s="13" t="s">
        <v>23</v>
      </c>
      <c r="E106" s="13" t="s">
        <v>117</v>
      </c>
      <c r="F106" s="13" t="s">
        <v>25</v>
      </c>
      <c r="G106" s="13" t="s">
        <v>232</v>
      </c>
      <c r="H106" s="13" t="s">
        <v>37</v>
      </c>
      <c r="I106" s="13" t="s">
        <v>37</v>
      </c>
      <c r="J106" s="23" t="s">
        <v>307</v>
      </c>
      <c r="K106" s="42">
        <v>38</v>
      </c>
      <c r="L106" s="42">
        <v>68</v>
      </c>
      <c r="M106" s="42">
        <v>230</v>
      </c>
      <c r="N106" s="23" t="s">
        <v>305</v>
      </c>
    </row>
    <row r="107" s="1" customFormat="1" ht="61" customHeight="1" spans="1:14">
      <c r="A107" s="13">
        <v>85</v>
      </c>
      <c r="B107" s="13" t="s">
        <v>308</v>
      </c>
      <c r="C107" s="13" t="s">
        <v>291</v>
      </c>
      <c r="D107" s="13" t="s">
        <v>23</v>
      </c>
      <c r="E107" s="13" t="s">
        <v>309</v>
      </c>
      <c r="F107" s="13" t="s">
        <v>25</v>
      </c>
      <c r="G107" s="13" t="s">
        <v>232</v>
      </c>
      <c r="H107" s="13" t="s">
        <v>24</v>
      </c>
      <c r="I107" s="13" t="s">
        <v>24</v>
      </c>
      <c r="J107" s="23" t="s">
        <v>310</v>
      </c>
      <c r="K107" s="13">
        <v>132.9</v>
      </c>
      <c r="L107" s="13">
        <v>105</v>
      </c>
      <c r="M107" s="13">
        <v>256</v>
      </c>
      <c r="N107" s="23" t="s">
        <v>311</v>
      </c>
    </row>
    <row r="108" s="1" customFormat="1" ht="56" customHeight="1" spans="1:16">
      <c r="A108" s="13">
        <v>86</v>
      </c>
      <c r="B108" s="13" t="s">
        <v>312</v>
      </c>
      <c r="C108" s="13" t="s">
        <v>291</v>
      </c>
      <c r="D108" s="13" t="s">
        <v>23</v>
      </c>
      <c r="E108" s="13" t="s">
        <v>313</v>
      </c>
      <c r="F108" s="13" t="s">
        <v>25</v>
      </c>
      <c r="G108" s="13" t="s">
        <v>232</v>
      </c>
      <c r="H108" s="13" t="s">
        <v>24</v>
      </c>
      <c r="I108" s="13" t="s">
        <v>24</v>
      </c>
      <c r="J108" s="23" t="s">
        <v>314</v>
      </c>
      <c r="K108" s="13">
        <v>49</v>
      </c>
      <c r="L108" s="13">
        <v>248</v>
      </c>
      <c r="M108" s="13">
        <v>608</v>
      </c>
      <c r="N108" s="23" t="s">
        <v>315</v>
      </c>
      <c r="O108" s="2"/>
      <c r="P108" s="2"/>
    </row>
    <row r="109" s="1" customFormat="1" ht="71" customHeight="1" spans="1:16">
      <c r="A109" s="13">
        <v>87</v>
      </c>
      <c r="B109" s="13" t="s">
        <v>316</v>
      </c>
      <c r="C109" s="13" t="s">
        <v>291</v>
      </c>
      <c r="D109" s="13" t="s">
        <v>23</v>
      </c>
      <c r="E109" s="13" t="s">
        <v>317</v>
      </c>
      <c r="F109" s="13" t="s">
        <v>25</v>
      </c>
      <c r="G109" s="13" t="s">
        <v>232</v>
      </c>
      <c r="H109" s="13" t="s">
        <v>30</v>
      </c>
      <c r="I109" s="13" t="s">
        <v>30</v>
      </c>
      <c r="J109" s="23" t="s">
        <v>318</v>
      </c>
      <c r="K109" s="13">
        <v>90</v>
      </c>
      <c r="L109" s="13">
        <v>127</v>
      </c>
      <c r="M109" s="13">
        <v>446</v>
      </c>
      <c r="N109" s="23" t="s">
        <v>319</v>
      </c>
      <c r="O109" s="2"/>
      <c r="P109" s="2"/>
    </row>
    <row r="110" s="1" customFormat="1" ht="65" customHeight="1" spans="1:16">
      <c r="A110" s="13">
        <v>88</v>
      </c>
      <c r="B110" s="13" t="s">
        <v>320</v>
      </c>
      <c r="C110" s="13" t="s">
        <v>291</v>
      </c>
      <c r="D110" s="13" t="s">
        <v>109</v>
      </c>
      <c r="E110" s="13" t="s">
        <v>321</v>
      </c>
      <c r="F110" s="13" t="s">
        <v>25</v>
      </c>
      <c r="G110" s="13" t="s">
        <v>232</v>
      </c>
      <c r="H110" s="13" t="s">
        <v>30</v>
      </c>
      <c r="I110" s="13" t="s">
        <v>30</v>
      </c>
      <c r="J110" s="23" t="s">
        <v>322</v>
      </c>
      <c r="K110" s="13">
        <v>80</v>
      </c>
      <c r="L110" s="13">
        <v>110</v>
      </c>
      <c r="M110" s="13">
        <v>360</v>
      </c>
      <c r="N110" s="23" t="s">
        <v>323</v>
      </c>
      <c r="O110" s="2"/>
      <c r="P110" s="2"/>
    </row>
    <row r="111" s="1" customFormat="1" ht="70" customHeight="1" spans="1:14">
      <c r="A111" s="13">
        <v>89</v>
      </c>
      <c r="B111" s="13" t="s">
        <v>324</v>
      </c>
      <c r="C111" s="13" t="s">
        <v>291</v>
      </c>
      <c r="D111" s="13" t="s">
        <v>23</v>
      </c>
      <c r="E111" s="13" t="s">
        <v>325</v>
      </c>
      <c r="F111" s="13" t="s">
        <v>25</v>
      </c>
      <c r="G111" s="13" t="s">
        <v>232</v>
      </c>
      <c r="H111" s="13" t="s">
        <v>41</v>
      </c>
      <c r="I111" s="13" t="s">
        <v>41</v>
      </c>
      <c r="J111" s="23" t="s">
        <v>326</v>
      </c>
      <c r="K111" s="13">
        <v>25</v>
      </c>
      <c r="L111" s="13">
        <v>40</v>
      </c>
      <c r="M111" s="13">
        <v>102</v>
      </c>
      <c r="N111" s="23" t="s">
        <v>327</v>
      </c>
    </row>
    <row r="112" s="1" customFormat="1" ht="69" customHeight="1" spans="1:14">
      <c r="A112" s="13">
        <v>90</v>
      </c>
      <c r="B112" s="13" t="s">
        <v>328</v>
      </c>
      <c r="C112" s="13" t="s">
        <v>291</v>
      </c>
      <c r="D112" s="13" t="s">
        <v>23</v>
      </c>
      <c r="E112" s="13" t="s">
        <v>329</v>
      </c>
      <c r="F112" s="13" t="s">
        <v>25</v>
      </c>
      <c r="G112" s="13" t="s">
        <v>232</v>
      </c>
      <c r="H112" s="13" t="s">
        <v>41</v>
      </c>
      <c r="I112" s="13" t="s">
        <v>41</v>
      </c>
      <c r="J112" s="23" t="s">
        <v>330</v>
      </c>
      <c r="K112" s="13">
        <v>98</v>
      </c>
      <c r="L112" s="13">
        <v>50</v>
      </c>
      <c r="M112" s="13">
        <v>120</v>
      </c>
      <c r="N112" s="23" t="s">
        <v>331</v>
      </c>
    </row>
    <row r="113" s="1" customFormat="1" ht="67" customHeight="1" spans="1:14">
      <c r="A113" s="13">
        <v>91</v>
      </c>
      <c r="B113" s="13" t="s">
        <v>332</v>
      </c>
      <c r="C113" s="13" t="s">
        <v>291</v>
      </c>
      <c r="D113" s="13" t="s">
        <v>109</v>
      </c>
      <c r="E113" s="13" t="s">
        <v>333</v>
      </c>
      <c r="F113" s="13" t="s">
        <v>25</v>
      </c>
      <c r="G113" s="13" t="s">
        <v>232</v>
      </c>
      <c r="H113" s="13" t="s">
        <v>33</v>
      </c>
      <c r="I113" s="13" t="s">
        <v>33</v>
      </c>
      <c r="J113" s="23" t="s">
        <v>334</v>
      </c>
      <c r="K113" s="13">
        <v>70</v>
      </c>
      <c r="L113" s="13">
        <v>652</v>
      </c>
      <c r="M113" s="13">
        <v>1728</v>
      </c>
      <c r="N113" s="23" t="s">
        <v>335</v>
      </c>
    </row>
    <row r="114" s="1" customFormat="1" ht="54" customHeight="1" spans="1:14">
      <c r="A114" s="13">
        <v>92</v>
      </c>
      <c r="B114" s="13" t="s">
        <v>336</v>
      </c>
      <c r="C114" s="13" t="s">
        <v>291</v>
      </c>
      <c r="D114" s="13" t="s">
        <v>23</v>
      </c>
      <c r="E114" s="13" t="s">
        <v>337</v>
      </c>
      <c r="F114" s="13" t="s">
        <v>25</v>
      </c>
      <c r="G114" s="13" t="s">
        <v>232</v>
      </c>
      <c r="H114" s="13" t="s">
        <v>33</v>
      </c>
      <c r="I114" s="13" t="s">
        <v>33</v>
      </c>
      <c r="J114" s="23" t="s">
        <v>338</v>
      </c>
      <c r="K114" s="13">
        <v>41</v>
      </c>
      <c r="L114" s="13">
        <v>238</v>
      </c>
      <c r="M114" s="13">
        <v>478</v>
      </c>
      <c r="N114" s="23" t="s">
        <v>339</v>
      </c>
    </row>
    <row r="115" s="1" customFormat="1" ht="54" customHeight="1" spans="1:14">
      <c r="A115" s="13">
        <v>93</v>
      </c>
      <c r="B115" s="13" t="s">
        <v>340</v>
      </c>
      <c r="C115" s="13" t="s">
        <v>291</v>
      </c>
      <c r="D115" s="19" t="s">
        <v>23</v>
      </c>
      <c r="E115" s="13" t="s">
        <v>181</v>
      </c>
      <c r="F115" s="13" t="s">
        <v>25</v>
      </c>
      <c r="G115" s="13" t="s">
        <v>232</v>
      </c>
      <c r="H115" s="13" t="s">
        <v>45</v>
      </c>
      <c r="I115" s="13" t="s">
        <v>45</v>
      </c>
      <c r="J115" s="23" t="s">
        <v>341</v>
      </c>
      <c r="K115" s="19">
        <v>25</v>
      </c>
      <c r="L115" s="19">
        <v>269</v>
      </c>
      <c r="M115" s="19">
        <v>784</v>
      </c>
      <c r="N115" s="23" t="s">
        <v>342</v>
      </c>
    </row>
    <row r="116" s="1" customFormat="1" ht="74.1" customHeight="1" spans="1:14">
      <c r="A116" s="13">
        <v>94</v>
      </c>
      <c r="B116" s="13" t="s">
        <v>343</v>
      </c>
      <c r="C116" s="13" t="s">
        <v>291</v>
      </c>
      <c r="D116" s="13" t="s">
        <v>109</v>
      </c>
      <c r="E116" s="13" t="s">
        <v>227</v>
      </c>
      <c r="F116" s="13" t="s">
        <v>25</v>
      </c>
      <c r="G116" s="13" t="s">
        <v>232</v>
      </c>
      <c r="H116" s="13" t="s">
        <v>45</v>
      </c>
      <c r="I116" s="13" t="s">
        <v>45</v>
      </c>
      <c r="J116" s="23" t="s">
        <v>344</v>
      </c>
      <c r="K116" s="13">
        <v>85</v>
      </c>
      <c r="L116" s="13">
        <v>258</v>
      </c>
      <c r="M116" s="13">
        <v>810</v>
      </c>
      <c r="N116" s="23" t="s">
        <v>345</v>
      </c>
    </row>
    <row r="117" s="1" customFormat="1" ht="74.1" customHeight="1" spans="1:14">
      <c r="A117" s="13">
        <v>95</v>
      </c>
      <c r="B117" s="13" t="s">
        <v>346</v>
      </c>
      <c r="C117" s="13" t="s">
        <v>291</v>
      </c>
      <c r="D117" s="13" t="s">
        <v>109</v>
      </c>
      <c r="E117" s="13" t="s">
        <v>347</v>
      </c>
      <c r="F117" s="13" t="s">
        <v>25</v>
      </c>
      <c r="G117" s="13" t="s">
        <v>232</v>
      </c>
      <c r="H117" s="13" t="s">
        <v>45</v>
      </c>
      <c r="I117" s="13" t="s">
        <v>45</v>
      </c>
      <c r="J117" s="23" t="s">
        <v>348</v>
      </c>
      <c r="K117" s="13">
        <v>15</v>
      </c>
      <c r="L117" s="13">
        <v>121</v>
      </c>
      <c r="M117" s="13">
        <v>342</v>
      </c>
      <c r="N117" s="23" t="s">
        <v>349</v>
      </c>
    </row>
    <row r="118" s="1" customFormat="1" ht="74.1" customHeight="1" spans="1:14">
      <c r="A118" s="13">
        <v>96</v>
      </c>
      <c r="B118" s="13" t="s">
        <v>350</v>
      </c>
      <c r="C118" s="13" t="s">
        <v>291</v>
      </c>
      <c r="D118" s="13" t="s">
        <v>109</v>
      </c>
      <c r="E118" s="13" t="s">
        <v>351</v>
      </c>
      <c r="F118" s="13" t="s">
        <v>25</v>
      </c>
      <c r="G118" s="13" t="s">
        <v>232</v>
      </c>
      <c r="H118" s="13" t="s">
        <v>45</v>
      </c>
      <c r="I118" s="13" t="s">
        <v>45</v>
      </c>
      <c r="J118" s="23" t="s">
        <v>352</v>
      </c>
      <c r="K118" s="13">
        <v>25</v>
      </c>
      <c r="L118" s="13">
        <v>39</v>
      </c>
      <c r="M118" s="13">
        <v>113</v>
      </c>
      <c r="N118" s="23" t="s">
        <v>353</v>
      </c>
    </row>
    <row r="119" s="1" customFormat="1" ht="67" customHeight="1" spans="1:14">
      <c r="A119" s="13">
        <v>97</v>
      </c>
      <c r="B119" s="13" t="s">
        <v>354</v>
      </c>
      <c r="C119" s="13" t="s">
        <v>291</v>
      </c>
      <c r="D119" s="19" t="s">
        <v>23</v>
      </c>
      <c r="E119" s="13" t="s">
        <v>355</v>
      </c>
      <c r="F119" s="13" t="s">
        <v>25</v>
      </c>
      <c r="G119" s="13" t="s">
        <v>232</v>
      </c>
      <c r="H119" s="13" t="s">
        <v>232</v>
      </c>
      <c r="I119" s="13" t="s">
        <v>232</v>
      </c>
      <c r="J119" s="23" t="s">
        <v>356</v>
      </c>
      <c r="K119" s="13">
        <v>17.3</v>
      </c>
      <c r="L119" s="19">
        <v>210</v>
      </c>
      <c r="M119" s="19">
        <v>607</v>
      </c>
      <c r="N119" s="23" t="s">
        <v>357</v>
      </c>
    </row>
    <row r="120" s="1" customFormat="1" ht="51.95" customHeight="1" spans="1:14">
      <c r="A120" s="10" t="s">
        <v>358</v>
      </c>
      <c r="B120" s="11"/>
      <c r="C120" s="11"/>
      <c r="D120" s="12"/>
      <c r="E120" s="13"/>
      <c r="F120" s="13"/>
      <c r="G120" s="13"/>
      <c r="H120" s="13"/>
      <c r="I120" s="13"/>
      <c r="J120" s="23"/>
      <c r="K120" s="15">
        <f>SUM(K121:K130)</f>
        <v>866.59</v>
      </c>
      <c r="L120" s="15">
        <f>SUM(L121:L130)</f>
        <v>2248</v>
      </c>
      <c r="M120" s="15">
        <f>SUM(M121:M130)</f>
        <v>5957</v>
      </c>
      <c r="N120" s="23"/>
    </row>
    <row r="121" s="1" customFormat="1" ht="49" customHeight="1" spans="1:14">
      <c r="A121" s="13">
        <v>98</v>
      </c>
      <c r="B121" s="13" t="s">
        <v>359</v>
      </c>
      <c r="C121" s="13" t="s">
        <v>291</v>
      </c>
      <c r="D121" s="13" t="s">
        <v>23</v>
      </c>
      <c r="E121" s="13" t="s">
        <v>360</v>
      </c>
      <c r="F121" s="13" t="s">
        <v>25</v>
      </c>
      <c r="G121" s="13" t="s">
        <v>218</v>
      </c>
      <c r="H121" s="13" t="s">
        <v>33</v>
      </c>
      <c r="I121" s="13" t="s">
        <v>33</v>
      </c>
      <c r="J121" s="23" t="s">
        <v>361</v>
      </c>
      <c r="K121" s="13">
        <v>230</v>
      </c>
      <c r="L121" s="13">
        <v>280</v>
      </c>
      <c r="M121" s="13">
        <v>780</v>
      </c>
      <c r="N121" s="23" t="s">
        <v>362</v>
      </c>
    </row>
    <row r="122" s="1" customFormat="1" ht="47" customHeight="1" spans="1:14">
      <c r="A122" s="13">
        <v>99</v>
      </c>
      <c r="B122" s="13" t="s">
        <v>363</v>
      </c>
      <c r="C122" s="13" t="s">
        <v>291</v>
      </c>
      <c r="D122" s="13" t="s">
        <v>23</v>
      </c>
      <c r="E122" s="13" t="s">
        <v>110</v>
      </c>
      <c r="F122" s="13" t="s">
        <v>25</v>
      </c>
      <c r="G122" s="13" t="s">
        <v>218</v>
      </c>
      <c r="H122" s="13" t="s">
        <v>30</v>
      </c>
      <c r="I122" s="13" t="s">
        <v>30</v>
      </c>
      <c r="J122" s="23" t="s">
        <v>364</v>
      </c>
      <c r="K122" s="13">
        <v>59</v>
      </c>
      <c r="L122" s="13">
        <v>255</v>
      </c>
      <c r="M122" s="13">
        <v>758</v>
      </c>
      <c r="N122" s="23" t="s">
        <v>365</v>
      </c>
    </row>
    <row r="123" s="1" customFormat="1" ht="70" customHeight="1" spans="1:14">
      <c r="A123" s="13">
        <v>100</v>
      </c>
      <c r="B123" s="13" t="s">
        <v>366</v>
      </c>
      <c r="C123" s="13" t="s">
        <v>291</v>
      </c>
      <c r="D123" s="13" t="s">
        <v>23</v>
      </c>
      <c r="E123" s="13" t="s">
        <v>367</v>
      </c>
      <c r="F123" s="13" t="s">
        <v>25</v>
      </c>
      <c r="G123" s="13" t="s">
        <v>218</v>
      </c>
      <c r="H123" s="13" t="s">
        <v>30</v>
      </c>
      <c r="I123" s="13" t="s">
        <v>30</v>
      </c>
      <c r="J123" s="23" t="s">
        <v>368</v>
      </c>
      <c r="K123" s="13">
        <v>80</v>
      </c>
      <c r="L123" s="13">
        <v>468</v>
      </c>
      <c r="M123" s="13">
        <v>1369</v>
      </c>
      <c r="N123" s="23" t="s">
        <v>369</v>
      </c>
    </row>
    <row r="124" s="1" customFormat="1" ht="74.1" customHeight="1" spans="1:14">
      <c r="A124" s="13">
        <v>101</v>
      </c>
      <c r="B124" s="13" t="s">
        <v>370</v>
      </c>
      <c r="C124" s="13" t="s">
        <v>291</v>
      </c>
      <c r="D124" s="13" t="s">
        <v>23</v>
      </c>
      <c r="E124" s="13" t="s">
        <v>371</v>
      </c>
      <c r="F124" s="13" t="s">
        <v>25</v>
      </c>
      <c r="G124" s="13" t="s">
        <v>218</v>
      </c>
      <c r="H124" s="13" t="s">
        <v>37</v>
      </c>
      <c r="I124" s="13" t="s">
        <v>37</v>
      </c>
      <c r="J124" s="23" t="s">
        <v>372</v>
      </c>
      <c r="K124" s="13">
        <v>80</v>
      </c>
      <c r="L124" s="13">
        <v>300</v>
      </c>
      <c r="M124" s="13">
        <v>578</v>
      </c>
      <c r="N124" s="23" t="s">
        <v>373</v>
      </c>
    </row>
    <row r="125" s="1" customFormat="1" ht="59" customHeight="1" spans="1:14">
      <c r="A125" s="13">
        <v>102</v>
      </c>
      <c r="B125" s="13" t="s">
        <v>374</v>
      </c>
      <c r="C125" s="13" t="s">
        <v>291</v>
      </c>
      <c r="D125" s="13" t="s">
        <v>23</v>
      </c>
      <c r="E125" s="13" t="s">
        <v>197</v>
      </c>
      <c r="F125" s="13" t="s">
        <v>25</v>
      </c>
      <c r="G125" s="13" t="s">
        <v>218</v>
      </c>
      <c r="H125" s="13" t="s">
        <v>37</v>
      </c>
      <c r="I125" s="13" t="s">
        <v>37</v>
      </c>
      <c r="J125" s="23" t="s">
        <v>375</v>
      </c>
      <c r="K125" s="13">
        <v>150</v>
      </c>
      <c r="L125" s="13">
        <v>115</v>
      </c>
      <c r="M125" s="13">
        <v>301</v>
      </c>
      <c r="N125" s="23" t="s">
        <v>373</v>
      </c>
    </row>
    <row r="126" s="1" customFormat="1" ht="63" customHeight="1" spans="1:14">
      <c r="A126" s="13">
        <v>103</v>
      </c>
      <c r="B126" s="13" t="s">
        <v>376</v>
      </c>
      <c r="C126" s="13" t="s">
        <v>291</v>
      </c>
      <c r="D126" s="13" t="s">
        <v>23</v>
      </c>
      <c r="E126" s="13" t="s">
        <v>377</v>
      </c>
      <c r="F126" s="13" t="s">
        <v>25</v>
      </c>
      <c r="G126" s="13" t="s">
        <v>218</v>
      </c>
      <c r="H126" s="13" t="s">
        <v>37</v>
      </c>
      <c r="I126" s="13" t="s">
        <v>37</v>
      </c>
      <c r="J126" s="23" t="s">
        <v>378</v>
      </c>
      <c r="K126" s="13">
        <v>59</v>
      </c>
      <c r="L126" s="13">
        <v>50</v>
      </c>
      <c r="M126" s="13">
        <v>100</v>
      </c>
      <c r="N126" s="23" t="s">
        <v>373</v>
      </c>
    </row>
    <row r="127" s="1" customFormat="1" ht="64" customHeight="1" spans="1:14">
      <c r="A127" s="13">
        <v>104</v>
      </c>
      <c r="B127" s="13" t="s">
        <v>379</v>
      </c>
      <c r="C127" s="13" t="s">
        <v>291</v>
      </c>
      <c r="D127" s="13" t="s">
        <v>23</v>
      </c>
      <c r="E127" s="13" t="s">
        <v>380</v>
      </c>
      <c r="F127" s="13" t="s">
        <v>25</v>
      </c>
      <c r="G127" s="13" t="s">
        <v>218</v>
      </c>
      <c r="H127" s="13" t="s">
        <v>41</v>
      </c>
      <c r="I127" s="13" t="s">
        <v>41</v>
      </c>
      <c r="J127" s="23" t="s">
        <v>381</v>
      </c>
      <c r="K127" s="13">
        <v>59</v>
      </c>
      <c r="L127" s="13">
        <v>98</v>
      </c>
      <c r="M127" s="13">
        <v>260</v>
      </c>
      <c r="N127" s="23" t="s">
        <v>382</v>
      </c>
    </row>
    <row r="128" s="1" customFormat="1" ht="66" customHeight="1" spans="1:14">
      <c r="A128" s="13">
        <v>105</v>
      </c>
      <c r="B128" s="13" t="s">
        <v>383</v>
      </c>
      <c r="C128" s="13" t="s">
        <v>291</v>
      </c>
      <c r="D128" s="13" t="s">
        <v>384</v>
      </c>
      <c r="E128" s="13" t="s">
        <v>325</v>
      </c>
      <c r="F128" s="13" t="s">
        <v>25</v>
      </c>
      <c r="G128" s="13" t="s">
        <v>218</v>
      </c>
      <c r="H128" s="13" t="s">
        <v>41</v>
      </c>
      <c r="I128" s="13" t="s">
        <v>41</v>
      </c>
      <c r="J128" s="23" t="s">
        <v>385</v>
      </c>
      <c r="K128" s="13">
        <v>55</v>
      </c>
      <c r="L128" s="13">
        <v>98</v>
      </c>
      <c r="M128" s="13">
        <v>281</v>
      </c>
      <c r="N128" s="23" t="s">
        <v>382</v>
      </c>
    </row>
    <row r="129" s="1" customFormat="1" ht="56" customHeight="1" spans="1:14">
      <c r="A129" s="13">
        <v>106</v>
      </c>
      <c r="B129" s="13" t="s">
        <v>386</v>
      </c>
      <c r="C129" s="13" t="s">
        <v>291</v>
      </c>
      <c r="D129" s="13" t="s">
        <v>387</v>
      </c>
      <c r="E129" s="13" t="s">
        <v>380</v>
      </c>
      <c r="F129" s="13" t="s">
        <v>25</v>
      </c>
      <c r="G129" s="13" t="s">
        <v>218</v>
      </c>
      <c r="H129" s="13" t="s">
        <v>41</v>
      </c>
      <c r="I129" s="13" t="s">
        <v>41</v>
      </c>
      <c r="J129" s="23" t="s">
        <v>388</v>
      </c>
      <c r="K129" s="13">
        <v>55</v>
      </c>
      <c r="L129" s="13">
        <v>88</v>
      </c>
      <c r="M129" s="13">
        <v>260</v>
      </c>
      <c r="N129" s="23" t="s">
        <v>382</v>
      </c>
    </row>
    <row r="130" s="1" customFormat="1" ht="50" customHeight="1" spans="1:14">
      <c r="A130" s="13">
        <v>107</v>
      </c>
      <c r="B130" s="13" t="s">
        <v>389</v>
      </c>
      <c r="C130" s="13" t="s">
        <v>291</v>
      </c>
      <c r="D130" s="13" t="s">
        <v>23</v>
      </c>
      <c r="E130" s="13" t="s">
        <v>167</v>
      </c>
      <c r="F130" s="13" t="s">
        <v>25</v>
      </c>
      <c r="G130" s="13" t="s">
        <v>218</v>
      </c>
      <c r="H130" s="13" t="s">
        <v>45</v>
      </c>
      <c r="I130" s="13" t="s">
        <v>45</v>
      </c>
      <c r="J130" s="23" t="s">
        <v>390</v>
      </c>
      <c r="K130" s="13">
        <v>39.59</v>
      </c>
      <c r="L130" s="13">
        <v>496</v>
      </c>
      <c r="M130" s="13">
        <v>1270</v>
      </c>
      <c r="N130" s="23" t="s">
        <v>382</v>
      </c>
    </row>
    <row r="131" s="1" customFormat="1" ht="41" customHeight="1" spans="1:14">
      <c r="A131" s="10" t="s">
        <v>391</v>
      </c>
      <c r="B131" s="11"/>
      <c r="C131" s="11"/>
      <c r="D131" s="12"/>
      <c r="E131" s="13"/>
      <c r="F131" s="13"/>
      <c r="G131" s="13"/>
      <c r="H131" s="13"/>
      <c r="I131" s="13"/>
      <c r="J131" s="23"/>
      <c r="K131" s="15">
        <f>SUM(K132:K135)</f>
        <v>850</v>
      </c>
      <c r="L131" s="15">
        <f>SUM(L132:L135)</f>
        <v>1082</v>
      </c>
      <c r="M131" s="15">
        <f>SUM(M132:M135)</f>
        <v>3037</v>
      </c>
      <c r="N131" s="23"/>
    </row>
    <row r="132" s="1" customFormat="1" ht="57" customHeight="1" spans="1:14">
      <c r="A132" s="13">
        <v>108</v>
      </c>
      <c r="B132" s="13" t="s">
        <v>392</v>
      </c>
      <c r="C132" s="13" t="s">
        <v>291</v>
      </c>
      <c r="D132" s="13" t="s">
        <v>23</v>
      </c>
      <c r="E132" s="13" t="s">
        <v>160</v>
      </c>
      <c r="F132" s="13" t="s">
        <v>25</v>
      </c>
      <c r="G132" s="13" t="s">
        <v>232</v>
      </c>
      <c r="H132" s="13" t="s">
        <v>30</v>
      </c>
      <c r="I132" s="13" t="s">
        <v>30</v>
      </c>
      <c r="J132" s="23" t="s">
        <v>393</v>
      </c>
      <c r="K132" s="13">
        <v>50</v>
      </c>
      <c r="L132" s="13">
        <v>120</v>
      </c>
      <c r="M132" s="13">
        <v>362</v>
      </c>
      <c r="N132" s="23" t="s">
        <v>394</v>
      </c>
    </row>
    <row r="133" s="1" customFormat="1" ht="46" customHeight="1" spans="1:14">
      <c r="A133" s="13">
        <v>109</v>
      </c>
      <c r="B133" s="13" t="s">
        <v>395</v>
      </c>
      <c r="C133" s="13" t="s">
        <v>291</v>
      </c>
      <c r="D133" s="13" t="s">
        <v>109</v>
      </c>
      <c r="E133" s="13" t="s">
        <v>396</v>
      </c>
      <c r="F133" s="13" t="s">
        <v>25</v>
      </c>
      <c r="G133" s="13" t="s">
        <v>33</v>
      </c>
      <c r="H133" s="13" t="s">
        <v>33</v>
      </c>
      <c r="I133" s="13" t="s">
        <v>33</v>
      </c>
      <c r="J133" s="23" t="s">
        <v>397</v>
      </c>
      <c r="K133" s="13">
        <v>150</v>
      </c>
      <c r="L133" s="13">
        <v>279</v>
      </c>
      <c r="M133" s="13">
        <v>805</v>
      </c>
      <c r="N133" s="23" t="s">
        <v>398</v>
      </c>
    </row>
    <row r="134" s="1" customFormat="1" ht="80" customHeight="1" spans="1:14">
      <c r="A134" s="13">
        <v>110</v>
      </c>
      <c r="B134" s="13" t="s">
        <v>399</v>
      </c>
      <c r="C134" s="13" t="s">
        <v>291</v>
      </c>
      <c r="D134" s="13" t="s">
        <v>23</v>
      </c>
      <c r="E134" s="13" t="s">
        <v>400</v>
      </c>
      <c r="F134" s="13" t="s">
        <v>25</v>
      </c>
      <c r="G134" s="13" t="s">
        <v>33</v>
      </c>
      <c r="H134" s="13" t="s">
        <v>33</v>
      </c>
      <c r="I134" s="13" t="s">
        <v>33</v>
      </c>
      <c r="J134" s="23" t="s">
        <v>401</v>
      </c>
      <c r="K134" s="13">
        <v>350</v>
      </c>
      <c r="L134" s="13">
        <v>318</v>
      </c>
      <c r="M134" s="13">
        <v>905</v>
      </c>
      <c r="N134" s="23" t="s">
        <v>402</v>
      </c>
    </row>
    <row r="135" s="1" customFormat="1" ht="65" customHeight="1" spans="1:14">
      <c r="A135" s="13">
        <v>111</v>
      </c>
      <c r="B135" s="13" t="s">
        <v>403</v>
      </c>
      <c r="C135" s="13" t="s">
        <v>291</v>
      </c>
      <c r="D135" s="13" t="s">
        <v>23</v>
      </c>
      <c r="E135" s="13" t="s">
        <v>404</v>
      </c>
      <c r="F135" s="13" t="s">
        <v>25</v>
      </c>
      <c r="G135" s="13" t="s">
        <v>33</v>
      </c>
      <c r="H135" s="13" t="s">
        <v>33</v>
      </c>
      <c r="I135" s="13" t="s">
        <v>33</v>
      </c>
      <c r="J135" s="23" t="s">
        <v>405</v>
      </c>
      <c r="K135" s="13">
        <v>300</v>
      </c>
      <c r="L135" s="13">
        <v>365</v>
      </c>
      <c r="M135" s="13">
        <v>965</v>
      </c>
      <c r="N135" s="23" t="s">
        <v>406</v>
      </c>
    </row>
    <row r="136" s="1" customFormat="1" ht="45.95" customHeight="1" spans="1:14">
      <c r="A136" s="10" t="s">
        <v>407</v>
      </c>
      <c r="B136" s="11"/>
      <c r="C136" s="11"/>
      <c r="D136" s="12"/>
      <c r="E136" s="13"/>
      <c r="F136" s="13"/>
      <c r="G136" s="13"/>
      <c r="H136" s="13"/>
      <c r="I136" s="13"/>
      <c r="J136" s="23"/>
      <c r="K136" s="15">
        <f>SUM(K137:K141)</f>
        <v>1415.7</v>
      </c>
      <c r="L136" s="15">
        <f>SUM(L137:L141)</f>
        <v>873</v>
      </c>
      <c r="M136" s="15">
        <f>SUM(M137:M141)</f>
        <v>2242</v>
      </c>
      <c r="N136" s="23"/>
    </row>
    <row r="137" s="1" customFormat="1" ht="95" customHeight="1" spans="1:14">
      <c r="A137" s="13">
        <v>112</v>
      </c>
      <c r="B137" s="13" t="s">
        <v>408</v>
      </c>
      <c r="C137" s="13" t="s">
        <v>291</v>
      </c>
      <c r="D137" s="13" t="s">
        <v>23</v>
      </c>
      <c r="E137" s="13" t="s">
        <v>48</v>
      </c>
      <c r="F137" s="13" t="s">
        <v>25</v>
      </c>
      <c r="G137" s="13" t="s">
        <v>409</v>
      </c>
      <c r="H137" s="13" t="s">
        <v>45</v>
      </c>
      <c r="I137" s="13" t="s">
        <v>45</v>
      </c>
      <c r="J137" s="23" t="s">
        <v>410</v>
      </c>
      <c r="K137" s="13">
        <v>500</v>
      </c>
      <c r="L137" s="13">
        <v>231</v>
      </c>
      <c r="M137" s="13">
        <v>609</v>
      </c>
      <c r="N137" s="23" t="s">
        <v>411</v>
      </c>
    </row>
    <row r="138" s="1" customFormat="1" ht="95" customHeight="1" spans="1:14">
      <c r="A138" s="13">
        <v>113</v>
      </c>
      <c r="B138" s="13" t="s">
        <v>412</v>
      </c>
      <c r="C138" s="13" t="s">
        <v>291</v>
      </c>
      <c r="D138" s="13" t="s">
        <v>23</v>
      </c>
      <c r="E138" s="13" t="s">
        <v>45</v>
      </c>
      <c r="F138" s="13" t="s">
        <v>25</v>
      </c>
      <c r="G138" s="13" t="s">
        <v>409</v>
      </c>
      <c r="H138" s="13" t="s">
        <v>45</v>
      </c>
      <c r="I138" s="13" t="s">
        <v>45</v>
      </c>
      <c r="J138" s="23" t="s">
        <v>413</v>
      </c>
      <c r="K138" s="13">
        <v>200</v>
      </c>
      <c r="L138" s="13">
        <v>150</v>
      </c>
      <c r="M138" s="13">
        <v>373</v>
      </c>
      <c r="N138" s="23" t="s">
        <v>411</v>
      </c>
    </row>
    <row r="139" s="1" customFormat="1" ht="95" customHeight="1" spans="1:14">
      <c r="A139" s="13">
        <v>114</v>
      </c>
      <c r="B139" s="13" t="s">
        <v>414</v>
      </c>
      <c r="C139" s="13" t="s">
        <v>291</v>
      </c>
      <c r="D139" s="13" t="s">
        <v>23</v>
      </c>
      <c r="E139" s="13" t="s">
        <v>40</v>
      </c>
      <c r="F139" s="13" t="s">
        <v>25</v>
      </c>
      <c r="G139" s="13" t="s">
        <v>409</v>
      </c>
      <c r="H139" s="13" t="s">
        <v>41</v>
      </c>
      <c r="I139" s="13" t="s">
        <v>41</v>
      </c>
      <c r="J139" s="23" t="s">
        <v>413</v>
      </c>
      <c r="K139" s="13">
        <v>200</v>
      </c>
      <c r="L139" s="13">
        <v>91</v>
      </c>
      <c r="M139" s="13">
        <v>227</v>
      </c>
      <c r="N139" s="23" t="s">
        <v>411</v>
      </c>
    </row>
    <row r="140" s="1" customFormat="1" ht="60" customHeight="1" spans="1:14">
      <c r="A140" s="13">
        <v>115</v>
      </c>
      <c r="B140" s="13" t="s">
        <v>415</v>
      </c>
      <c r="C140" s="13" t="s">
        <v>291</v>
      </c>
      <c r="D140" s="13" t="s">
        <v>23</v>
      </c>
      <c r="E140" s="13" t="s">
        <v>24</v>
      </c>
      <c r="F140" s="13" t="s">
        <v>25</v>
      </c>
      <c r="G140" s="13" t="s">
        <v>409</v>
      </c>
      <c r="H140" s="13" t="s">
        <v>24</v>
      </c>
      <c r="I140" s="13" t="s">
        <v>24</v>
      </c>
      <c r="J140" s="23" t="s">
        <v>413</v>
      </c>
      <c r="K140" s="13">
        <v>200</v>
      </c>
      <c r="L140" s="13">
        <v>170</v>
      </c>
      <c r="M140" s="13">
        <v>424</v>
      </c>
      <c r="N140" s="23" t="s">
        <v>411</v>
      </c>
    </row>
    <row r="141" s="1" customFormat="1" ht="70" customHeight="1" spans="1:14">
      <c r="A141" s="13">
        <v>116</v>
      </c>
      <c r="B141" s="13" t="s">
        <v>416</v>
      </c>
      <c r="C141" s="13" t="s">
        <v>291</v>
      </c>
      <c r="D141" s="13" t="s">
        <v>66</v>
      </c>
      <c r="E141" s="13" t="s">
        <v>48</v>
      </c>
      <c r="F141" s="13" t="s">
        <v>417</v>
      </c>
      <c r="G141" s="13" t="s">
        <v>409</v>
      </c>
      <c r="H141" s="13" t="s">
        <v>45</v>
      </c>
      <c r="I141" s="13" t="s">
        <v>45</v>
      </c>
      <c r="J141" s="23" t="s">
        <v>418</v>
      </c>
      <c r="K141" s="13">
        <v>315.7</v>
      </c>
      <c r="L141" s="13">
        <v>231</v>
      </c>
      <c r="M141" s="13">
        <v>609</v>
      </c>
      <c r="N141" s="23" t="s">
        <v>411</v>
      </c>
    </row>
    <row r="142" s="1" customFormat="1" ht="35" customHeight="1" spans="1:14">
      <c r="A142" s="10" t="s">
        <v>419</v>
      </c>
      <c r="B142" s="11"/>
      <c r="C142" s="11"/>
      <c r="D142" s="12"/>
      <c r="E142" s="19"/>
      <c r="F142" s="19"/>
      <c r="G142" s="19"/>
      <c r="H142" s="19"/>
      <c r="I142" s="19"/>
      <c r="J142" s="41"/>
      <c r="K142" s="34">
        <f>SUM(K143:K151)</f>
        <v>937.5</v>
      </c>
      <c r="L142" s="34">
        <f>SUM(L143:L151)</f>
        <v>9493</v>
      </c>
      <c r="M142" s="34">
        <f>SUM(M143:M151)</f>
        <v>24062</v>
      </c>
      <c r="N142" s="41"/>
    </row>
    <row r="143" s="1" customFormat="1" ht="60" customHeight="1" spans="1:14">
      <c r="A143" s="13">
        <v>117</v>
      </c>
      <c r="B143" s="13" t="s">
        <v>420</v>
      </c>
      <c r="C143" s="13" t="s">
        <v>421</v>
      </c>
      <c r="D143" s="13" t="s">
        <v>23</v>
      </c>
      <c r="E143" s="13" t="s">
        <v>422</v>
      </c>
      <c r="F143" s="13" t="s">
        <v>25</v>
      </c>
      <c r="G143" s="13" t="s">
        <v>423</v>
      </c>
      <c r="H143" s="13" t="s">
        <v>33</v>
      </c>
      <c r="I143" s="13" t="s">
        <v>33</v>
      </c>
      <c r="J143" s="23" t="s">
        <v>424</v>
      </c>
      <c r="K143" s="13">
        <v>200</v>
      </c>
      <c r="L143" s="13">
        <v>2404</v>
      </c>
      <c r="M143" s="13">
        <v>6426</v>
      </c>
      <c r="N143" s="23" t="s">
        <v>425</v>
      </c>
    </row>
    <row r="144" s="1" customFormat="1" ht="46" customHeight="1" spans="1:14">
      <c r="A144" s="13">
        <v>118</v>
      </c>
      <c r="B144" s="13" t="s">
        <v>426</v>
      </c>
      <c r="C144" s="13" t="s">
        <v>421</v>
      </c>
      <c r="D144" s="13" t="s">
        <v>23</v>
      </c>
      <c r="E144" s="13" t="s">
        <v>400</v>
      </c>
      <c r="F144" s="13" t="s">
        <v>25</v>
      </c>
      <c r="G144" s="13" t="s">
        <v>423</v>
      </c>
      <c r="H144" s="13" t="s">
        <v>33</v>
      </c>
      <c r="I144" s="13" t="s">
        <v>33</v>
      </c>
      <c r="J144" s="23" t="s">
        <v>427</v>
      </c>
      <c r="K144" s="13">
        <v>80</v>
      </c>
      <c r="L144" s="13">
        <v>1625</v>
      </c>
      <c r="M144" s="13">
        <v>4030</v>
      </c>
      <c r="N144" s="23" t="s">
        <v>425</v>
      </c>
    </row>
    <row r="145" s="1" customFormat="1" ht="51" customHeight="1" spans="1:14">
      <c r="A145" s="13">
        <v>119</v>
      </c>
      <c r="B145" s="13" t="s">
        <v>428</v>
      </c>
      <c r="C145" s="13" t="s">
        <v>421</v>
      </c>
      <c r="D145" s="13" t="s">
        <v>23</v>
      </c>
      <c r="E145" s="13" t="s">
        <v>429</v>
      </c>
      <c r="F145" s="13" t="s">
        <v>25</v>
      </c>
      <c r="G145" s="13" t="s">
        <v>423</v>
      </c>
      <c r="H145" s="13" t="s">
        <v>37</v>
      </c>
      <c r="I145" s="13" t="s">
        <v>37</v>
      </c>
      <c r="J145" s="23" t="s">
        <v>430</v>
      </c>
      <c r="K145" s="13">
        <v>60</v>
      </c>
      <c r="L145" s="13">
        <v>1900</v>
      </c>
      <c r="M145" s="13">
        <v>4490</v>
      </c>
      <c r="N145" s="23" t="s">
        <v>425</v>
      </c>
    </row>
    <row r="146" s="1" customFormat="1" ht="80.1" customHeight="1" spans="1:14">
      <c r="A146" s="13">
        <v>120</v>
      </c>
      <c r="B146" s="13" t="s">
        <v>431</v>
      </c>
      <c r="C146" s="13" t="s">
        <v>432</v>
      </c>
      <c r="D146" s="13" t="s">
        <v>23</v>
      </c>
      <c r="E146" s="13" t="s">
        <v>72</v>
      </c>
      <c r="F146" s="13" t="s">
        <v>25</v>
      </c>
      <c r="G146" s="13" t="s">
        <v>409</v>
      </c>
      <c r="H146" s="13" t="s">
        <v>409</v>
      </c>
      <c r="I146" s="13" t="s">
        <v>409</v>
      </c>
      <c r="J146" s="23" t="s">
        <v>433</v>
      </c>
      <c r="K146" s="13">
        <v>177</v>
      </c>
      <c r="L146" s="13">
        <v>1108</v>
      </c>
      <c r="M146" s="13">
        <v>3500</v>
      </c>
      <c r="N146" s="23" t="s">
        <v>434</v>
      </c>
    </row>
    <row r="147" s="1" customFormat="1" ht="75.95" customHeight="1" spans="1:14">
      <c r="A147" s="13">
        <v>121</v>
      </c>
      <c r="B147" s="13" t="s">
        <v>435</v>
      </c>
      <c r="C147" s="13" t="s">
        <v>432</v>
      </c>
      <c r="D147" s="13" t="s">
        <v>23</v>
      </c>
      <c r="E147" s="13" t="s">
        <v>72</v>
      </c>
      <c r="F147" s="13" t="s">
        <v>25</v>
      </c>
      <c r="G147" s="13" t="s">
        <v>409</v>
      </c>
      <c r="H147" s="13" t="s">
        <v>409</v>
      </c>
      <c r="I147" s="13" t="s">
        <v>409</v>
      </c>
      <c r="J147" s="23" t="s">
        <v>436</v>
      </c>
      <c r="K147" s="13">
        <v>117.5</v>
      </c>
      <c r="L147" s="13">
        <v>1200</v>
      </c>
      <c r="M147" s="13">
        <v>3500</v>
      </c>
      <c r="N147" s="23" t="s">
        <v>437</v>
      </c>
    </row>
    <row r="148" s="1" customFormat="1" ht="99" customHeight="1" spans="1:14">
      <c r="A148" s="13">
        <v>122</v>
      </c>
      <c r="B148" s="13" t="s">
        <v>438</v>
      </c>
      <c r="C148" s="13" t="s">
        <v>432</v>
      </c>
      <c r="D148" s="13" t="s">
        <v>23</v>
      </c>
      <c r="E148" s="13" t="s">
        <v>72</v>
      </c>
      <c r="F148" s="13" t="s">
        <v>25</v>
      </c>
      <c r="G148" s="13" t="s">
        <v>26</v>
      </c>
      <c r="H148" s="13" t="s">
        <v>26</v>
      </c>
      <c r="I148" s="13" t="s">
        <v>26</v>
      </c>
      <c r="J148" s="23" t="s">
        <v>439</v>
      </c>
      <c r="K148" s="13">
        <v>70</v>
      </c>
      <c r="L148" s="13">
        <v>180</v>
      </c>
      <c r="M148" s="13">
        <v>450</v>
      </c>
      <c r="N148" s="23" t="s">
        <v>440</v>
      </c>
    </row>
    <row r="149" s="1" customFormat="1" ht="87.95" customHeight="1" spans="1:14">
      <c r="A149" s="13">
        <v>123</v>
      </c>
      <c r="B149" s="13" t="s">
        <v>441</v>
      </c>
      <c r="C149" s="13" t="s">
        <v>442</v>
      </c>
      <c r="D149" s="13" t="s">
        <v>23</v>
      </c>
      <c r="E149" s="13" t="s">
        <v>72</v>
      </c>
      <c r="F149" s="13" t="s">
        <v>25</v>
      </c>
      <c r="G149" s="13" t="s">
        <v>409</v>
      </c>
      <c r="H149" s="13" t="s">
        <v>409</v>
      </c>
      <c r="I149" s="13" t="s">
        <v>409</v>
      </c>
      <c r="J149" s="23" t="s">
        <v>443</v>
      </c>
      <c r="K149" s="13">
        <v>180</v>
      </c>
      <c r="L149" s="13">
        <v>590</v>
      </c>
      <c r="M149" s="13">
        <v>600</v>
      </c>
      <c r="N149" s="23" t="s">
        <v>444</v>
      </c>
    </row>
    <row r="150" s="1" customFormat="1" ht="63" customHeight="1" spans="1:14">
      <c r="A150" s="13">
        <v>124</v>
      </c>
      <c r="B150" s="13" t="s">
        <v>445</v>
      </c>
      <c r="C150" s="13" t="s">
        <v>442</v>
      </c>
      <c r="D150" s="13" t="s">
        <v>23</v>
      </c>
      <c r="E150" s="13" t="s">
        <v>72</v>
      </c>
      <c r="F150" s="13" t="s">
        <v>25</v>
      </c>
      <c r="G150" s="13" t="s">
        <v>409</v>
      </c>
      <c r="H150" s="13" t="s">
        <v>409</v>
      </c>
      <c r="I150" s="13" t="s">
        <v>409</v>
      </c>
      <c r="J150" s="23" t="s">
        <v>446</v>
      </c>
      <c r="K150" s="13">
        <v>35</v>
      </c>
      <c r="L150" s="13">
        <v>100</v>
      </c>
      <c r="M150" s="13">
        <v>100</v>
      </c>
      <c r="N150" s="23" t="s">
        <v>447</v>
      </c>
    </row>
    <row r="151" s="1" customFormat="1" ht="63" customHeight="1" spans="1:18">
      <c r="A151" s="13">
        <v>125</v>
      </c>
      <c r="B151" s="13" t="s">
        <v>448</v>
      </c>
      <c r="C151" s="13" t="s">
        <v>449</v>
      </c>
      <c r="D151" s="13" t="s">
        <v>23</v>
      </c>
      <c r="E151" s="13" t="s">
        <v>72</v>
      </c>
      <c r="F151" s="13" t="s">
        <v>25</v>
      </c>
      <c r="G151" s="13" t="s">
        <v>409</v>
      </c>
      <c r="H151" s="13" t="s">
        <v>87</v>
      </c>
      <c r="I151" s="13" t="s">
        <v>87</v>
      </c>
      <c r="J151" s="23" t="s">
        <v>450</v>
      </c>
      <c r="K151" s="13">
        <v>18</v>
      </c>
      <c r="L151" s="13">
        <v>386</v>
      </c>
      <c r="M151" s="13">
        <v>966</v>
      </c>
      <c r="N151" s="23" t="s">
        <v>451</v>
      </c>
      <c r="P151" s="2"/>
      <c r="Q151" s="2"/>
      <c r="R151" s="2"/>
    </row>
    <row r="152" s="1" customFormat="1" spans="1:14">
      <c r="A152" s="3"/>
      <c r="C152" s="3"/>
      <c r="D152" s="3"/>
      <c r="E152" s="3"/>
      <c r="F152" s="3"/>
      <c r="G152" s="3"/>
      <c r="H152" s="3"/>
      <c r="I152" s="3"/>
      <c r="J152" s="4"/>
      <c r="K152" s="3"/>
      <c r="L152" s="3"/>
      <c r="M152" s="3"/>
      <c r="N152" s="4"/>
    </row>
  </sheetData>
  <mergeCells count="37">
    <mergeCell ref="A1:N1"/>
    <mergeCell ref="A2:N2"/>
    <mergeCell ref="A3:N3"/>
    <mergeCell ref="L4:M4"/>
    <mergeCell ref="A6:D6"/>
    <mergeCell ref="A7:D7"/>
    <mergeCell ref="A8:D8"/>
    <mergeCell ref="A22:D22"/>
    <mergeCell ref="A24:D24"/>
    <mergeCell ref="A28:D28"/>
    <mergeCell ref="A39:D39"/>
    <mergeCell ref="A53:D53"/>
    <mergeCell ref="A57:D57"/>
    <mergeCell ref="A65:D65"/>
    <mergeCell ref="A70:D70"/>
    <mergeCell ref="A71:D71"/>
    <mergeCell ref="A82:D82"/>
    <mergeCell ref="A87:D87"/>
    <mergeCell ref="A92:D92"/>
    <mergeCell ref="A96:D96"/>
    <mergeCell ref="A97:D97"/>
    <mergeCell ref="A120:D120"/>
    <mergeCell ref="A131:D131"/>
    <mergeCell ref="A136:D136"/>
    <mergeCell ref="A142:D14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</mergeCells>
  <printOptions horizontalCentered="1"/>
  <pageMargins left="0.314583333333333" right="0.275" top="0.751388888888889" bottom="0.4722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2023-03-24T03:39:00Z</dcterms:created>
  <dcterms:modified xsi:type="dcterms:W3CDTF">2023-04-11T02:10:53Z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C67CC53B3806416C827C510841D9E7C1_13</vt:lpwstr>
  </property>
  <property fmtid="{D5CDD505-2E9C-101B-9397-08002B2CF9AE}" pid="3" name="KSOProductBuildVer">
    <vt:lpwstr>2052-11.1.0.9584</vt:lpwstr>
  </property>
</Properties>
</file>