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600" windowHeight="10746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<sst xmlns="http://schemas.openxmlformats.org/spreadsheetml/2006/main" count="88" uniqueCount="47">
  <si>
    <t>附件24：</t>
  </si>
  <si>
    <t>2026年8-9月公益性岗位人员岗位补贴申请表</t>
  </si>
  <si>
    <t>单位名称（盖章）：中阳县信访局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</si>
  <si>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</si>
  <si>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</si>
  <si>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</si>
  <si>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</si>
  <si>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</si>
  <si>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</si>
  <si>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</si>
  <si>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</si>
  <si>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</si>
  <si>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</si>
  <si>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</si>
  <si>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</si>
  <si>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</si>
  <si>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</si>
  <si>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</si>
  <si>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</si>
  <si>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</si>
  <si>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</si>
  <si>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</si>
  <si>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</si>
  <si>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</si>
  <si>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</si>
  <si>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</si>
  <si>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</si>
  <si>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</si>
  <si>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</si>
  <si>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</si>
  <si>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</si>
  <si>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</si>
  <si>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</si>
  <si>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</si>
  <si>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</si>
  <si>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刘巧珍</t>
  </si>
  <si>
    <t>女</t>
  </si>
  <si>
    <t>***</t>
  </si>
  <si>
    <t>高淑贤</t>
  </si>
  <si>
    <t>单位名称（盖章）：</t>
  </si>
  <si>
    <t>14**************42</t>
  </si>
  <si>
    <t>14**************28</t>
  </si>
  <si>
    <t>经办人：</t>
  </si>
  <si>
    <t>分管领导：</t>
  </si>
  <si>
    <t>单位负责人：</t>
  </si>
  <si>
    <t xml:space="preserve">         </t>
  </si>
  <si>
    <t>制表时间：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</si>
</sst>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Arial"/>
      <charset val="134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38"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49" fontId="7" fillId="0" borderId="0" xfId="0" applyNumberFormat="1" applyFont="1" applyFill="1" applyAlignment="1">
      <alignment vertical="center"/>
    </xf>
    <xf numFmtId="49" fontId="7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7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Alignment="1">
      <alignment vertical="center"/>
    </xf>
    <xf numFmtId="177" fontId="7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Border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6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"/>
  <sheetViews>
    <sheetView tabSelected="1" view="pageBreakPreview" zoomScale="80" zoomScaleNormal="70" workbookViewId="0">
      <selection activeCell="A2" sqref="A2:AA2"/>
    </sheetView>
  </sheetViews>
  <sheetFormatPr defaultColWidth="8.89380530973451" defaultRowHeight="14.3"/>
  <cols>
    <col min="1" max="1" width="6.70796460176991" style="1" customWidth="1"/>
    <col min="2" max="2" width="9.84070796460177" style="1" customWidth="1"/>
    <col min="3" max="3" width="6.84955752212389" style="1" customWidth="1"/>
    <col min="4" max="4" width="23.9026548672566" style="1" customWidth="1"/>
    <col min="5" max="5" width="11.8495575221239" style="1" customWidth="1"/>
    <col min="6" max="6" width="13.2743362831858" style="1" customWidth="1"/>
    <col min="7" max="12" width="13.2743362831858" style="4" customWidth="1"/>
    <col min="13" max="13" width="11.1061946902655" style="4" customWidth="1"/>
    <col min="14" max="14" width="13.2743362831858" style="5" customWidth="1"/>
    <col min="15" max="15" width="13.2743362831858" style="6" customWidth="1"/>
    <col min="16" max="23" width="13.2743362831858" style="4" customWidth="1"/>
    <col min="24" max="24" width="10.7433628318584" style="4" customWidth="1"/>
    <col min="25" max="25" width="13.2743362831858" style="4" customWidth="1"/>
    <col min="26" max="26" width="13.2743362831858" style="6" customWidth="1"/>
    <col min="27" max="27" width="11.1061946902655" style="7" customWidth="1"/>
    <col min="28" max="16384" width="8.89380530973451" style="1"/>
  </cols>
  <sheetData>
    <row r="1" s="2" customFormat="1" ht="29" customHeight="1" spans="1:27">
      <c r="A1" s="37" t="s">
        <v>0</v>
      </c>
    </row>
    <row r="2" s="1" customFormat="1" ht="49" customHeight="1" spans="1:27">
      <c r="A2" s="8" t="s">
        <v>1</v>
      </c>
      <c r="B2" s="8"/>
      <c r="C2" s="8"/>
      <c r="D2" s="8"/>
      <c r="E2" s="8"/>
      <c r="F2" s="8"/>
      <c r="G2" s="9"/>
      <c r="H2" s="9"/>
      <c r="I2" s="9"/>
      <c r="J2" s="9"/>
      <c r="K2" s="9"/>
      <c r="L2" s="9"/>
      <c r="M2" s="9"/>
      <c r="N2" s="10"/>
      <c r="O2" s="11"/>
      <c r="P2" s="9"/>
      <c r="Q2" s="9"/>
      <c r="R2" s="9"/>
      <c r="S2" s="9"/>
      <c r="T2" s="9"/>
      <c r="U2" s="9"/>
      <c r="V2" s="9"/>
      <c r="W2" s="9"/>
      <c r="X2" s="9"/>
      <c r="Y2" s="9"/>
      <c r="Z2" s="11"/>
      <c r="AA2" s="8"/>
    </row>
    <row r="3" s="2" customFormat="1" ht="45" customHeight="1" spans="1:27">
      <c r="A3" s="12" t="s">
        <v>2</v>
      </c>
      <c r="B3" s="12"/>
      <c r="C3" s="12"/>
      <c r="D3" s="12"/>
      <c r="E3" s="12"/>
      <c r="F3" s="13" t="s">
        <v>3</v>
      </c>
      <c r="G3" s="14"/>
      <c r="H3" s="14"/>
      <c r="I3" s="14"/>
      <c r="J3" s="14"/>
      <c r="K3" s="14"/>
      <c r="L3" s="14"/>
      <c r="M3" s="14"/>
      <c r="N3" s="15"/>
      <c r="O3" s="16"/>
      <c r="P3" s="14"/>
      <c r="Q3" s="14"/>
      <c r="R3" s="14"/>
      <c r="S3" s="14"/>
      <c r="T3" s="14"/>
      <c r="U3" s="14"/>
      <c r="V3" s="14"/>
      <c r="W3" s="14"/>
      <c r="X3" s="14"/>
      <c r="Y3" s="14"/>
      <c r="Z3" s="16"/>
      <c r="AA3" s="13"/>
    </row>
    <row r="4" s="2" customFormat="1" ht="45" customHeight="1" spans="1:27">
      <c r="A4" s="13" t="s">
        <v>4</v>
      </c>
      <c r="B4" s="13" t="s">
        <v>5</v>
      </c>
      <c r="C4" s="13"/>
      <c r="D4" s="13"/>
      <c r="E4" s="13"/>
      <c r="F4" s="13" t="s">
        <v>6</v>
      </c>
      <c r="G4" s="14"/>
      <c r="H4" s="14"/>
      <c r="I4" s="14"/>
      <c r="J4" s="14"/>
      <c r="K4" s="14"/>
      <c r="L4" s="14"/>
      <c r="M4" s="14"/>
      <c r="N4" s="15"/>
      <c r="O4" s="16"/>
      <c r="P4" s="14"/>
      <c r="Q4" s="14"/>
      <c r="R4" s="14"/>
      <c r="S4" s="14"/>
      <c r="T4" s="14"/>
      <c r="U4" s="14"/>
      <c r="V4" s="14"/>
      <c r="W4" s="14"/>
      <c r="X4" s="14"/>
      <c r="Y4" s="14"/>
      <c r="Z4" s="16"/>
      <c r="AA4" s="13"/>
    </row>
    <row r="5" s="2" customFormat="1" ht="45" customHeight="1" spans="1:27">
      <c r="A5" s="13"/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4" t="s">
        <v>12</v>
      </c>
      <c r="H5" s="14"/>
      <c r="I5" s="14"/>
      <c r="J5" s="14"/>
      <c r="K5" s="14"/>
      <c r="L5" s="14"/>
      <c r="M5" s="14"/>
      <c r="N5" s="15"/>
      <c r="O5" s="16" t="s">
        <v>13</v>
      </c>
      <c r="P5" s="14" t="s">
        <v>14</v>
      </c>
      <c r="Q5" s="14"/>
      <c r="R5" s="14"/>
      <c r="S5" s="14"/>
      <c r="T5" s="14"/>
      <c r="U5" s="14"/>
      <c r="V5" s="14"/>
      <c r="W5" s="14"/>
      <c r="X5" s="14"/>
      <c r="Y5" s="14" t="s">
        <v>15</v>
      </c>
      <c r="Z5" s="16" t="s">
        <v>16</v>
      </c>
      <c r="AA5" s="13" t="s">
        <v>17</v>
      </c>
    </row>
    <row r="6" s="2" customFormat="1" ht="135" customHeight="1" spans="1:27">
      <c r="A6" s="13"/>
      <c r="B6" s="13"/>
      <c r="C6" s="13"/>
      <c r="D6" s="13"/>
      <c r="E6" s="13"/>
      <c r="F6" s="13"/>
      <c r="G6" s="14" t="s">
        <v>18</v>
      </c>
      <c r="H6" s="14" t="s">
        <v>19</v>
      </c>
      <c r="I6" s="17" t="s">
        <v>20</v>
      </c>
      <c r="J6" s="17" t="s">
        <v>21</v>
      </c>
      <c r="K6" s="17" t="s">
        <v>22</v>
      </c>
      <c r="L6" s="17" t="s">
        <v>23</v>
      </c>
      <c r="M6" s="17" t="s">
        <v>24</v>
      </c>
      <c r="N6" s="15" t="s">
        <v>25</v>
      </c>
      <c r="O6" s="16"/>
      <c r="P6" s="14" t="s">
        <v>26</v>
      </c>
      <c r="Q6" s="14" t="s">
        <v>27</v>
      </c>
      <c r="R6" s="17" t="s">
        <v>28</v>
      </c>
      <c r="S6" s="17" t="s">
        <v>29</v>
      </c>
      <c r="T6" s="17" t="s">
        <v>30</v>
      </c>
      <c r="U6" s="17" t="s">
        <v>31</v>
      </c>
      <c r="V6" s="17" t="s">
        <v>32</v>
      </c>
      <c r="W6" s="17" t="s">
        <v>33</v>
      </c>
      <c r="X6" s="17" t="s">
        <v>34</v>
      </c>
      <c r="Y6" s="14"/>
      <c r="Z6" s="16"/>
      <c r="AA6" s="13"/>
    </row>
    <row r="7" s="3" customFormat="1" ht="79" customHeight="1" spans="1:27">
      <c r="A7" s="16">
        <v>1</v>
      </c>
      <c r="B7" s="18" t="s">
        <v>35</v>
      </c>
      <c r="C7" s="19" t="s">
        <v>36</v>
      </c>
      <c r="D7" s="20" t="s">
        <v>37</v>
      </c>
      <c r="E7" s="21">
        <v>45992</v>
      </c>
      <c r="F7" s="19">
        <v>3900</v>
      </c>
      <c r="G7" s="19">
        <v>679.04</v>
      </c>
      <c r="H7" s="19">
        <v>25.76</v>
      </c>
      <c r="I7" s="19">
        <v>25.46</v>
      </c>
      <c r="J7" s="19">
        <v>0.98</v>
      </c>
      <c r="K7" s="19">
        <v>169.76</v>
      </c>
      <c r="L7" s="19">
        <v>6.44</v>
      </c>
      <c r="M7" s="19">
        <v>4</v>
      </c>
      <c r="N7" s="22">
        <f>SUM(G7:M7)</f>
        <v>911.44</v>
      </c>
      <c r="O7" s="22">
        <f>F7-N7</f>
        <v>2988.56</v>
      </c>
      <c r="P7" s="19">
        <v>1358.08</v>
      </c>
      <c r="Q7" s="22">
        <v>51.52</v>
      </c>
      <c r="R7" s="19">
        <v>59.42</v>
      </c>
      <c r="S7" s="22">
        <v>2.24</v>
      </c>
      <c r="T7" s="19">
        <v>19.52</v>
      </c>
      <c r="U7" s="22">
        <v>0.7</v>
      </c>
      <c r="V7" s="19">
        <v>551.72</v>
      </c>
      <c r="W7" s="22">
        <v>20.93</v>
      </c>
      <c r="X7" s="19">
        <v>6</v>
      </c>
      <c r="Y7" s="22">
        <f>SUM(P7:X7)</f>
        <v>2070.13</v>
      </c>
      <c r="Z7" s="22">
        <f>F7+Y7</f>
        <v>5970.13</v>
      </c>
      <c r="AA7" s="16"/>
    </row>
    <row r="8" s="3" customFormat="1" ht="79" customHeight="1" spans="1:27">
      <c r="A8" s="16">
        <v>2</v>
      </c>
      <c r="B8" s="18" t="s">
        <v>38</v>
      </c>
      <c r="C8" s="19" t="s">
        <v>36</v>
      </c>
      <c r="D8" s="20" t="s">
        <v>37</v>
      </c>
      <c r="E8" s="21">
        <v>45992</v>
      </c>
      <c r="F8" s="19">
        <v>3900</v>
      </c>
      <c r="G8" s="19">
        <v>679.04</v>
      </c>
      <c r="H8" s="19">
        <v>25.76</v>
      </c>
      <c r="I8" s="19">
        <v>25.46</v>
      </c>
      <c r="J8" s="19">
        <v>0.98</v>
      </c>
      <c r="K8" s="19">
        <v>169.76</v>
      </c>
      <c r="L8" s="19">
        <v>6.44</v>
      </c>
      <c r="M8" s="19">
        <v>4</v>
      </c>
      <c r="N8" s="22">
        <f>SUM(G8:M8)</f>
        <v>911.44</v>
      </c>
      <c r="O8" s="22">
        <f>F8-N8</f>
        <v>2988.56</v>
      </c>
      <c r="P8" s="19">
        <v>1358.08</v>
      </c>
      <c r="Q8" s="22">
        <v>51.52</v>
      </c>
      <c r="R8" s="19">
        <v>59.42</v>
      </c>
      <c r="S8" s="22">
        <v>2.24</v>
      </c>
      <c r="T8" s="19">
        <v>19.52</v>
      </c>
      <c r="U8" s="22">
        <v>0.7</v>
      </c>
      <c r="V8" s="19">
        <v>551.72</v>
      </c>
      <c r="W8" s="22">
        <v>20.93</v>
      </c>
      <c r="X8" s="19">
        <v>6</v>
      </c>
      <c r="Y8" s="22">
        <f>SUM(P8:X8)</f>
        <v>2070.13</v>
      </c>
      <c r="Z8" s="22">
        <f>F8+Y8</f>
        <v>5970.13</v>
      </c>
      <c r="AA8" s="16"/>
    </row>
    <row r="9" s="3" customFormat="1" ht="79" customHeight="1" spans="1:27">
      <c r="A9" s="16">
        <v>3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6"/>
    </row>
    <row r="10" s="3" customFormat="1" ht="79" customHeight="1" spans="1:27">
      <c r="A10" s="16">
        <v>4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16"/>
    </row>
    <row r="11" s="3" customFormat="1" ht="79" customHeight="1" spans="1:27">
      <c r="A11" s="16" t="s">
        <v>16</v>
      </c>
      <c r="B11" s="22"/>
      <c r="C11" s="22"/>
      <c r="D11" s="22"/>
      <c r="E11" s="22"/>
      <c r="F11" s="22">
        <f>SUM(F7:F10)</f>
        <v>7800</v>
      </c>
      <c r="G11" s="22">
        <f t="shared" ref="G11:O11" si="0">SUM(G7:G10)</f>
        <v>1358.08</v>
      </c>
      <c r="H11" s="22">
        <f t="shared" si="0"/>
        <v>51.52</v>
      </c>
      <c r="I11" s="22">
        <f t="shared" si="0"/>
        <v>50.92</v>
      </c>
      <c r="J11" s="22">
        <f t="shared" si="0"/>
        <v>1.96</v>
      </c>
      <c r="K11" s="22">
        <f t="shared" si="0"/>
        <v>339.52</v>
      </c>
      <c r="L11" s="22">
        <f t="shared" si="0"/>
        <v>12.88</v>
      </c>
      <c r="M11" s="22">
        <f t="shared" si="0"/>
        <v>8</v>
      </c>
      <c r="N11" s="22">
        <f t="shared" si="0"/>
        <v>1822.88</v>
      </c>
      <c r="O11" s="22">
        <f t="shared" si="0"/>
        <v>5977.12</v>
      </c>
      <c r="P11" s="22">
        <f t="shared" ref="P11:Z11" si="1">SUM(P7:P10)</f>
        <v>2716.16</v>
      </c>
      <c r="Q11" s="22">
        <f t="shared" si="1"/>
        <v>103.04</v>
      </c>
      <c r="R11" s="22">
        <f t="shared" si="1"/>
        <v>118.84</v>
      </c>
      <c r="S11" s="22">
        <f t="shared" si="1"/>
        <v>4.48</v>
      </c>
      <c r="T11" s="22">
        <f t="shared" si="1"/>
        <v>39.04</v>
      </c>
      <c r="U11" s="22">
        <f t="shared" si="1"/>
        <v>1.4</v>
      </c>
      <c r="V11" s="22">
        <f t="shared" si="1"/>
        <v>1103.44</v>
      </c>
      <c r="W11" s="22">
        <f t="shared" si="1"/>
        <v>41.86</v>
      </c>
      <c r="X11" s="22">
        <f t="shared" si="1"/>
        <v>12</v>
      </c>
      <c r="Y11" s="22">
        <f t="shared" si="1"/>
        <v>4140.26</v>
      </c>
      <c r="Z11" s="22">
        <f t="shared" si="1"/>
        <v>11940.26</v>
      </c>
      <c r="AA11" s="16"/>
    </row>
    <row r="12" s="1" customFormat="1" spans="1:27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35"/>
      <c r="Y12" s="4"/>
      <c r="Z12" s="6"/>
      <c r="AA12" s="7"/>
    </row>
    <row r="13" s="1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35"/>
      <c r="Y13" s="4"/>
      <c r="Z13" s="6"/>
      <c r="AA13" s="7"/>
    </row>
    <row r="14" s="1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35"/>
      <c r="Y14" s="4"/>
      <c r="Z14" s="6"/>
      <c r="AA14" s="7"/>
    </row>
    <row r="15" s="1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36"/>
      <c r="W15" s="36"/>
      <c r="X15" s="35"/>
      <c r="Y15" s="4"/>
      <c r="Z15" s="6"/>
      <c r="AA15" s="7"/>
    </row>
    <row r="16" s="1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35"/>
      <c r="Y16" s="4"/>
      <c r="Z16" s="6"/>
      <c r="AA16" s="7"/>
    </row>
    <row r="17" s="1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35"/>
      <c r="Y17" s="4"/>
      <c r="Z17" s="6"/>
      <c r="AA17" s="7"/>
    </row>
    <row r="18" s="1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35"/>
      <c r="Y18" s="4"/>
      <c r="Z18" s="6"/>
      <c r="AA18" s="7"/>
    </row>
    <row r="19" s="1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35"/>
      <c r="Y19" s="4"/>
      <c r="Z19" s="6"/>
      <c r="AA19" s="7"/>
    </row>
    <row r="20" s="1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35"/>
      <c r="Y20" s="4"/>
      <c r="Z20" s="6"/>
      <c r="AA20" s="7"/>
    </row>
    <row r="21" s="1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35"/>
      <c r="Y21" s="4"/>
      <c r="Z21" s="6"/>
      <c r="AA21" s="7"/>
    </row>
    <row r="22" s="1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35"/>
      <c r="Y22" s="4"/>
      <c r="Z22" s="6"/>
      <c r="AA22" s="7"/>
    </row>
    <row r="23" s="1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35"/>
      <c r="Y23" s="4"/>
      <c r="Z23" s="6"/>
      <c r="AA23" s="7"/>
    </row>
    <row r="24" s="1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35"/>
      <c r="Y24" s="4"/>
      <c r="Z24" s="6"/>
      <c r="AA24" s="7"/>
    </row>
    <row r="25" s="1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35"/>
      <c r="Y25" s="4"/>
      <c r="Z25" s="6"/>
      <c r="AA25" s="7"/>
    </row>
    <row r="26" s="1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35"/>
      <c r="Y26" s="4"/>
      <c r="Z26" s="6"/>
      <c r="AA26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6"/>
  <sheetViews>
    <sheetView topLeftCell="A5" workbookViewId="0">
      <selection activeCell="E8" sqref="E8"/>
    </sheetView>
  </sheetViews>
  <sheetFormatPr defaultColWidth="8.89380530973451" defaultRowHeight="14.3"/>
  <cols>
    <col min="1" max="1" width="6.70796460176991" style="1" customWidth="1"/>
    <col min="2" max="2" width="9.84070796460177" style="1" customWidth="1"/>
    <col min="3" max="3" width="6.84955752212389" style="1" customWidth="1"/>
    <col min="4" max="4" width="23.9026548672566" style="1" customWidth="1"/>
    <col min="5" max="5" width="11.8495575221239" style="1" customWidth="1"/>
    <col min="6" max="6" width="13.2743362831858" style="1" customWidth="1"/>
    <col min="7" max="12" width="13.2743362831858" style="4" customWidth="1"/>
    <col min="13" max="13" width="11.1061946902655" style="4" customWidth="1"/>
    <col min="14" max="14" width="13.2743362831858" style="5" customWidth="1"/>
    <col min="15" max="15" width="13.2743362831858" style="6" customWidth="1"/>
    <col min="16" max="23" width="13.2743362831858" style="4" customWidth="1"/>
    <col min="24" max="24" width="10.7433628318584" style="4" customWidth="1"/>
    <col min="25" max="25" width="13.2743362831858" style="4" customWidth="1"/>
    <col min="26" max="26" width="13.2743362831858" style="6" customWidth="1"/>
    <col min="27" max="27" width="11.1061946902655" style="7" customWidth="1"/>
    <col min="28" max="16384" width="8.89380530973451" style="1"/>
  </cols>
  <sheetData>
    <row r="1" s="1" customFormat="1" ht="49" customHeight="1" spans="1:29">
      <c r="A1" s="8" t="s">
        <v>1</v>
      </c>
      <c r="B1" s="8"/>
      <c r="C1" s="8"/>
      <c r="D1" s="8"/>
      <c r="E1" s="8"/>
      <c r="F1" s="8"/>
      <c r="G1" s="9"/>
      <c r="H1" s="9"/>
      <c r="I1" s="9"/>
      <c r="J1" s="9"/>
      <c r="K1" s="9"/>
      <c r="L1" s="9"/>
      <c r="M1" s="9"/>
      <c r="N1" s="10"/>
      <c r="O1" s="11"/>
      <c r="P1" s="9"/>
      <c r="Q1" s="9"/>
      <c r="R1" s="9"/>
      <c r="S1" s="9"/>
      <c r="T1" s="9"/>
      <c r="U1" s="9"/>
      <c r="V1" s="9"/>
      <c r="W1" s="9"/>
      <c r="X1" s="9"/>
      <c r="Y1" s="9"/>
      <c r="Z1" s="11"/>
      <c r="AA1" s="8"/>
    </row>
    <row r="2" s="2" customFormat="1" ht="45" customHeight="1" spans="1:29">
      <c r="A2" s="12" t="s">
        <v>39</v>
      </c>
      <c r="B2" s="12"/>
      <c r="C2" s="12"/>
      <c r="D2" s="12"/>
      <c r="E2" s="12"/>
      <c r="F2" s="13" t="s">
        <v>3</v>
      </c>
      <c r="G2" s="14"/>
      <c r="H2" s="14"/>
      <c r="I2" s="14"/>
      <c r="J2" s="14"/>
      <c r="K2" s="14"/>
      <c r="L2" s="14"/>
      <c r="M2" s="14"/>
      <c r="N2" s="15"/>
      <c r="O2" s="16"/>
      <c r="P2" s="14"/>
      <c r="Q2" s="14"/>
      <c r="R2" s="14"/>
      <c r="S2" s="14"/>
      <c r="T2" s="14"/>
      <c r="U2" s="14"/>
      <c r="V2" s="14"/>
      <c r="W2" s="14"/>
      <c r="X2" s="14"/>
      <c r="Y2" s="14"/>
      <c r="Z2" s="16"/>
      <c r="AA2" s="13"/>
    </row>
    <row r="3" s="2" customFormat="1" ht="45" customHeight="1" spans="1:29">
      <c r="A3" s="13" t="s">
        <v>4</v>
      </c>
      <c r="B3" s="13" t="s">
        <v>5</v>
      </c>
      <c r="C3" s="13"/>
      <c r="D3" s="13"/>
      <c r="E3" s="13"/>
      <c r="F3" s="13" t="s">
        <v>6</v>
      </c>
      <c r="G3" s="14"/>
      <c r="H3" s="14"/>
      <c r="I3" s="14"/>
      <c r="J3" s="14"/>
      <c r="K3" s="14"/>
      <c r="L3" s="14"/>
      <c r="M3" s="14"/>
      <c r="N3" s="15"/>
      <c r="O3" s="16"/>
      <c r="P3" s="14"/>
      <c r="Q3" s="14"/>
      <c r="R3" s="14"/>
      <c r="S3" s="14"/>
      <c r="T3" s="14"/>
      <c r="U3" s="14"/>
      <c r="V3" s="14"/>
      <c r="W3" s="14"/>
      <c r="X3" s="14"/>
      <c r="Y3" s="14"/>
      <c r="Z3" s="16"/>
      <c r="AA3" s="13"/>
    </row>
    <row r="4" s="2" customFormat="1" ht="45" customHeight="1" spans="1:29">
      <c r="A4" s="13"/>
      <c r="B4" s="13" t="s">
        <v>7</v>
      </c>
      <c r="C4" s="13" t="s">
        <v>8</v>
      </c>
      <c r="D4" s="13" t="s">
        <v>9</v>
      </c>
      <c r="E4" s="13" t="s">
        <v>10</v>
      </c>
      <c r="F4" s="13" t="s">
        <v>11</v>
      </c>
      <c r="G4" s="14" t="s">
        <v>12</v>
      </c>
      <c r="H4" s="14"/>
      <c r="I4" s="14"/>
      <c r="J4" s="14"/>
      <c r="K4" s="14"/>
      <c r="L4" s="14"/>
      <c r="M4" s="14"/>
      <c r="N4" s="15"/>
      <c r="O4" s="16" t="s">
        <v>13</v>
      </c>
      <c r="P4" s="14" t="s">
        <v>14</v>
      </c>
      <c r="Q4" s="14"/>
      <c r="R4" s="14"/>
      <c r="S4" s="14"/>
      <c r="T4" s="14"/>
      <c r="U4" s="14"/>
      <c r="V4" s="14"/>
      <c r="W4" s="14"/>
      <c r="X4" s="14"/>
      <c r="Y4" s="14" t="s">
        <v>15</v>
      </c>
      <c r="Z4" s="16" t="s">
        <v>16</v>
      </c>
      <c r="AA4" s="13" t="s">
        <v>17</v>
      </c>
    </row>
    <row r="5" s="2" customFormat="1" ht="135" customHeight="1" spans="1:29">
      <c r="A5" s="13"/>
      <c r="B5" s="13"/>
      <c r="C5" s="13"/>
      <c r="D5" s="13"/>
      <c r="E5" s="13"/>
      <c r="F5" s="13"/>
      <c r="G5" s="14" t="s">
        <v>18</v>
      </c>
      <c r="H5" s="14" t="s">
        <v>19</v>
      </c>
      <c r="I5" s="17" t="s">
        <v>20</v>
      </c>
      <c r="J5" s="17" t="s">
        <v>21</v>
      </c>
      <c r="K5" s="17" t="s">
        <v>22</v>
      </c>
      <c r="L5" s="17" t="s">
        <v>23</v>
      </c>
      <c r="M5" s="17" t="s">
        <v>24</v>
      </c>
      <c r="N5" s="15" t="s">
        <v>25</v>
      </c>
      <c r="O5" s="16"/>
      <c r="P5" s="14" t="s">
        <v>26</v>
      </c>
      <c r="Q5" s="14" t="s">
        <v>27</v>
      </c>
      <c r="R5" s="17" t="s">
        <v>28</v>
      </c>
      <c r="S5" s="17" t="s">
        <v>29</v>
      </c>
      <c r="T5" s="17" t="s">
        <v>30</v>
      </c>
      <c r="U5" s="17" t="s">
        <v>31</v>
      </c>
      <c r="V5" s="17" t="s">
        <v>32</v>
      </c>
      <c r="W5" s="17" t="s">
        <v>33</v>
      </c>
      <c r="X5" s="17" t="s">
        <v>34</v>
      </c>
      <c r="Y5" s="14"/>
      <c r="Z5" s="16"/>
      <c r="AA5" s="13"/>
    </row>
    <row r="6" s="3" customFormat="1" ht="79" customHeight="1" spans="1:29">
      <c r="A6" s="16">
        <v>1</v>
      </c>
      <c r="B6" s="18" t="s">
        <v>35</v>
      </c>
      <c r="C6" s="19" t="s">
        <v>36</v>
      </c>
      <c r="D6" s="38" t="s">
        <v>40</v>
      </c>
      <c r="E6" s="21">
        <v>45992</v>
      </c>
      <c r="F6" s="19">
        <v>3900</v>
      </c>
      <c r="G6" s="19">
        <v>679.04</v>
      </c>
      <c r="H6" s="19">
        <v>51.52</v>
      </c>
      <c r="I6" s="19">
        <v>25.18</v>
      </c>
      <c r="J6" s="19">
        <v>1.96</v>
      </c>
      <c r="K6" s="19">
        <v>167.92</v>
      </c>
      <c r="L6" s="19">
        <v>12.88</v>
      </c>
      <c r="M6" s="19">
        <v>4</v>
      </c>
      <c r="N6" s="22">
        <f>SUM(G6:M6)</f>
        <v>942.5</v>
      </c>
      <c r="O6" s="22">
        <f>F6-N6</f>
        <v>2957.5</v>
      </c>
      <c r="P6" s="19">
        <v>1343.36</v>
      </c>
      <c r="Q6" s="22">
        <v>103.04</v>
      </c>
      <c r="R6" s="19">
        <v>58.78</v>
      </c>
      <c r="S6" s="22">
        <v>4.48</v>
      </c>
      <c r="T6" s="19">
        <v>19.32</v>
      </c>
      <c r="U6" s="22">
        <v>1.4</v>
      </c>
      <c r="V6" s="19">
        <v>545.74</v>
      </c>
      <c r="W6" s="22">
        <v>41.86</v>
      </c>
      <c r="X6" s="19">
        <v>6</v>
      </c>
      <c r="Y6" s="22">
        <f>SUM(P6:X6)</f>
        <v>2123.98</v>
      </c>
      <c r="Z6" s="22">
        <f>F6+Y6</f>
        <v>6023.98</v>
      </c>
      <c r="AA6" s="16"/>
    </row>
    <row r="7" s="3" customFormat="1" ht="79" customHeight="1" spans="1:29">
      <c r="A7" s="16">
        <v>2</v>
      </c>
      <c r="B7" s="18" t="s">
        <v>38</v>
      </c>
      <c r="C7" s="19" t="s">
        <v>36</v>
      </c>
      <c r="D7" s="38" t="s">
        <v>41</v>
      </c>
      <c r="E7" s="21">
        <v>45992</v>
      </c>
      <c r="F7" s="19">
        <v>3900</v>
      </c>
      <c r="G7" s="19">
        <v>671.68</v>
      </c>
      <c r="H7" s="19">
        <v>51.52</v>
      </c>
      <c r="I7" s="19">
        <v>25.18</v>
      </c>
      <c r="J7" s="19">
        <v>1.96</v>
      </c>
      <c r="K7" s="19">
        <v>167.92</v>
      </c>
      <c r="L7" s="19">
        <v>12.88</v>
      </c>
      <c r="M7" s="19">
        <v>4</v>
      </c>
      <c r="N7" s="22">
        <f>SUM(G7:M7)</f>
        <v>935.14</v>
      </c>
      <c r="O7" s="22">
        <f>F7-N7</f>
        <v>2964.86</v>
      </c>
      <c r="P7" s="19">
        <v>1343.36</v>
      </c>
      <c r="Q7" s="22">
        <v>103.04</v>
      </c>
      <c r="R7" s="19">
        <v>58.78</v>
      </c>
      <c r="S7" s="22">
        <v>4.48</v>
      </c>
      <c r="T7" s="19">
        <v>19.32</v>
      </c>
      <c r="U7" s="22">
        <v>1.4</v>
      </c>
      <c r="V7" s="19">
        <v>545.74</v>
      </c>
      <c r="W7" s="22">
        <v>41.86</v>
      </c>
      <c r="X7" s="19">
        <v>6</v>
      </c>
      <c r="Y7" s="22">
        <f>SUM(P7:X7)</f>
        <v>2123.98</v>
      </c>
      <c r="Z7" s="22">
        <f>F7+Y7</f>
        <v>6023.98</v>
      </c>
      <c r="AA7" s="16"/>
    </row>
    <row r="8" s="3" customFormat="1" ht="79" customHeight="1" spans="1:29">
      <c r="A8" s="16">
        <v>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16"/>
    </row>
    <row r="9" s="3" customFormat="1" ht="79" customHeight="1" spans="1:29">
      <c r="A9" s="16">
        <v>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6"/>
    </row>
    <row r="10" s="3" customFormat="1" ht="79" customHeight="1" spans="1:29">
      <c r="A10" s="16" t="s">
        <v>16</v>
      </c>
      <c r="B10" s="22"/>
      <c r="C10" s="22"/>
      <c r="D10" s="22"/>
      <c r="E10" s="22"/>
      <c r="F10" s="22">
        <f t="shared" ref="F10:Z10" si="0">SUM(F6:F9)</f>
        <v>7800</v>
      </c>
      <c r="G10" s="22">
        <f t="shared" si="0"/>
        <v>1350.72</v>
      </c>
      <c r="H10" s="22">
        <f t="shared" si="0"/>
        <v>103.04</v>
      </c>
      <c r="I10" s="22">
        <f t="shared" si="0"/>
        <v>50.36</v>
      </c>
      <c r="J10" s="22">
        <f t="shared" si="0"/>
        <v>3.92</v>
      </c>
      <c r="K10" s="22">
        <f t="shared" si="0"/>
        <v>335.84</v>
      </c>
      <c r="L10" s="22">
        <f t="shared" si="0"/>
        <v>25.76</v>
      </c>
      <c r="M10" s="22">
        <f t="shared" si="0"/>
        <v>8</v>
      </c>
      <c r="N10" s="22">
        <f t="shared" si="0"/>
        <v>1877.64</v>
      </c>
      <c r="O10" s="22">
        <f t="shared" si="0"/>
        <v>5922.36</v>
      </c>
      <c r="P10" s="22">
        <f t="shared" si="0"/>
        <v>2686.72</v>
      </c>
      <c r="Q10" s="22">
        <f t="shared" si="0"/>
        <v>206.08</v>
      </c>
      <c r="R10" s="22">
        <f t="shared" si="0"/>
        <v>117.56</v>
      </c>
      <c r="S10" s="22">
        <f t="shared" si="0"/>
        <v>8.96</v>
      </c>
      <c r="T10" s="22">
        <f t="shared" si="0"/>
        <v>38.64</v>
      </c>
      <c r="U10" s="22">
        <f t="shared" si="0"/>
        <v>2.8</v>
      </c>
      <c r="V10" s="22">
        <f t="shared" si="0"/>
        <v>1091.48</v>
      </c>
      <c r="W10" s="22">
        <f t="shared" si="0"/>
        <v>83.72</v>
      </c>
      <c r="X10" s="22">
        <f t="shared" si="0"/>
        <v>12</v>
      </c>
      <c r="Y10" s="22">
        <f t="shared" si="0"/>
        <v>4247.96</v>
      </c>
      <c r="Z10" s="22">
        <f t="shared" si="0"/>
        <v>12047.96</v>
      </c>
      <c r="AA10" s="16"/>
    </row>
    <row r="11" s="2" customFormat="1" ht="79" customHeight="1" spans="1:29">
      <c r="A11" s="23" t="s">
        <v>42</v>
      </c>
      <c r="B11" s="23"/>
      <c r="C11" s="23"/>
      <c r="D11" s="24"/>
      <c r="E11" s="25"/>
      <c r="F11" s="26" t="s">
        <v>43</v>
      </c>
      <c r="G11" s="27"/>
      <c r="H11" s="27"/>
      <c r="I11" s="28"/>
      <c r="J11" s="29"/>
      <c r="K11" s="29"/>
      <c r="L11" s="29"/>
      <c r="M11" s="29"/>
      <c r="N11" s="30" t="s">
        <v>44</v>
      </c>
      <c r="O11" s="31"/>
      <c r="P11" s="32"/>
      <c r="Q11" s="32"/>
      <c r="R11" s="33"/>
      <c r="S11" s="34"/>
      <c r="T11" s="29" t="s">
        <v>45</v>
      </c>
      <c r="U11" s="29"/>
      <c r="V11" s="32" t="s">
        <v>46</v>
      </c>
      <c r="W11" s="32"/>
      <c r="X11" s="32"/>
      <c r="Y11" s="32"/>
      <c r="Z11" s="31"/>
    </row>
    <row r="12" s="1" customFormat="1" spans="1:29">
      <c r="G12" s="4"/>
      <c r="H12" s="4"/>
      <c r="I12" s="4"/>
      <c r="J12" s="4"/>
      <c r="K12" s="4"/>
      <c r="L12" s="4"/>
      <c r="M12" s="4"/>
      <c r="N12" s="5"/>
      <c r="O12" s="6"/>
      <c r="P12" s="4"/>
      <c r="Q12" s="4"/>
      <c r="R12" s="4"/>
      <c r="S12" s="4"/>
      <c r="T12" s="4"/>
      <c r="U12" s="4"/>
      <c r="V12" s="4"/>
      <c r="W12" s="4"/>
      <c r="X12" s="35"/>
      <c r="Y12" s="4"/>
      <c r="Z12" s="6"/>
      <c r="AA12" s="7"/>
    </row>
    <row r="13" s="1" customFormat="1" spans="1:29">
      <c r="G13" s="4"/>
      <c r="H13" s="4">
        <f>H6/7*8</f>
        <v>58.88</v>
      </c>
      <c r="I13" s="4"/>
      <c r="J13" s="4">
        <f t="shared" ref="I13:AC13" si="1">J6/7*8</f>
        <v>2.24</v>
      </c>
      <c r="K13" s="4">
        <f t="shared" si="1"/>
        <v>191.908571428571</v>
      </c>
      <c r="L13" s="4">
        <f t="shared" si="1"/>
        <v>14.72</v>
      </c>
      <c r="M13" s="4">
        <f t="shared" si="1"/>
        <v>4.57142857142857</v>
      </c>
      <c r="N13" s="4">
        <f t="shared" si="1"/>
        <v>1077.14285714286</v>
      </c>
      <c r="O13" s="4">
        <f t="shared" si="1"/>
        <v>3380</v>
      </c>
      <c r="P13" s="4">
        <f t="shared" si="1"/>
        <v>1535.26857142857</v>
      </c>
      <c r="Q13" s="4">
        <f t="shared" si="1"/>
        <v>117.76</v>
      </c>
      <c r="R13" s="4">
        <f t="shared" si="1"/>
        <v>67.1771428571429</v>
      </c>
      <c r="S13" s="4">
        <f t="shared" si="1"/>
        <v>5.12</v>
      </c>
      <c r="T13" s="4">
        <f t="shared" si="1"/>
        <v>22.08</v>
      </c>
      <c r="U13" s="4">
        <f t="shared" si="1"/>
        <v>1.6</v>
      </c>
      <c r="V13" s="4">
        <f t="shared" si="1"/>
        <v>623.702857142857</v>
      </c>
      <c r="W13" s="4">
        <f t="shared" si="1"/>
        <v>47.84</v>
      </c>
      <c r="X13" s="4">
        <f t="shared" si="1"/>
        <v>6.85714285714286</v>
      </c>
      <c r="Y13" s="4">
        <f t="shared" si="1"/>
        <v>2427.40571428571</v>
      </c>
      <c r="Z13" s="4">
        <f t="shared" si="1"/>
        <v>6884.54857142857</v>
      </c>
      <c r="AA13" s="4">
        <f t="shared" si="1"/>
        <v>0</v>
      </c>
      <c r="AB13" s="4">
        <f t="shared" si="1"/>
        <v>0</v>
      </c>
      <c r="AC13" s="4">
        <f t="shared" si="1"/>
        <v>0</v>
      </c>
    </row>
    <row r="14" s="1" customFormat="1" spans="1:29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35"/>
      <c r="Y14" s="4"/>
      <c r="Z14" s="6"/>
      <c r="AA14" s="7"/>
    </row>
    <row r="15" s="1" customFormat="1" spans="1:29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36"/>
      <c r="W15" s="36"/>
      <c r="X15" s="35"/>
      <c r="Y15" s="4"/>
      <c r="Z15" s="6"/>
      <c r="AA15" s="7"/>
    </row>
    <row r="16" s="1" customFormat="1" spans="1:29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35"/>
      <c r="Y16" s="4"/>
      <c r="Z16" s="6"/>
      <c r="AA16" s="7"/>
    </row>
    <row r="17" s="1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35"/>
      <c r="Y17" s="4"/>
      <c r="Z17" s="6"/>
      <c r="AA17" s="7"/>
    </row>
    <row r="18" s="1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35"/>
      <c r="Y18" s="4"/>
      <c r="Z18" s="6"/>
      <c r="AA18" s="7"/>
    </row>
    <row r="19" s="1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35"/>
      <c r="Y19" s="4"/>
      <c r="Z19" s="6"/>
      <c r="AA19" s="7"/>
    </row>
    <row r="20" s="1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35"/>
      <c r="Y20" s="4"/>
      <c r="Z20" s="6"/>
      <c r="AA20" s="7"/>
    </row>
    <row r="21" s="1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35"/>
      <c r="Y21" s="4"/>
      <c r="Z21" s="6"/>
      <c r="AA21" s="7"/>
    </row>
    <row r="22" s="1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35"/>
      <c r="Y22" s="4"/>
      <c r="Z22" s="6"/>
      <c r="AA22" s="7"/>
    </row>
    <row r="23" s="1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35"/>
      <c r="Y23" s="4"/>
      <c r="Z23" s="6"/>
      <c r="AA23" s="7"/>
    </row>
    <row r="24" s="1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35"/>
      <c r="Y24" s="4"/>
      <c r="Z24" s="6"/>
      <c r="AA24" s="7"/>
    </row>
    <row r="25" s="1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35"/>
      <c r="Y25" s="4"/>
      <c r="Z25" s="6"/>
      <c r="AA25" s="7"/>
    </row>
    <row r="26" s="1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35"/>
      <c r="Y26" s="4"/>
      <c r="Z26" s="6"/>
      <c r="AA26" s="7"/>
    </row>
  </sheetData>
  <mergeCells count="21">
    <mergeCell ref="A1:AA1"/>
    <mergeCell ref="A2:E2"/>
    <mergeCell ref="F2:AA2"/>
    <mergeCell ref="B3:E3"/>
    <mergeCell ref="F3:AA3"/>
    <mergeCell ref="G4:N4"/>
    <mergeCell ref="P4:X4"/>
    <mergeCell ref="A11:C11"/>
    <mergeCell ref="F11:G11"/>
    <mergeCell ref="N11:P11"/>
    <mergeCell ref="V11:Z11"/>
    <mergeCell ref="A3:A5"/>
    <mergeCell ref="B4:B5"/>
    <mergeCell ref="C4:C5"/>
    <mergeCell ref="D4:D5"/>
    <mergeCell ref="E4:E5"/>
    <mergeCell ref="F4:F5"/>
    <mergeCell ref="O4:O5"/>
    <mergeCell ref="Y4:Y5"/>
    <mergeCell ref="Z4:Z5"/>
    <mergeCell ref="AA4:AA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成</cp:lastModifiedBy>
  <dcterms:created xsi:type="dcterms:W3CDTF">2023-05-12T11:15:00Z</dcterms:created>
  <dcterms:modified xsi:type="dcterms:W3CDTF">2026-09-21T04:01:40Z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72E72BF842AA42E7B48684F67219A527_13</vt:lpwstr>
  </property>
  <property fmtid="{D5CDD505-2E9C-101B-9397-08002B2CF9AE}" pid="4" name="CalculationRule">
    <vt:i4>0</vt:i4>
  </property>
</Properties>
</file>