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<sst xmlns="http://schemas.openxmlformats.org/spreadsheetml/2006/main" count="54" uniqueCount="44">
  <si>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附件34：</t>
  </si>
  <si>
    <t>2026年8-9月公益性岗位人员岗位补贴申请表</t>
  </si>
  <si>
    <t>单位名称（盖章）：中阳县下枣林乡人民政府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</si>
  <si>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</si>
  <si>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</si>
  <si>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</si>
  <si>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</si>
  <si>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</si>
  <si>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</si>
  <si>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</si>
  <si>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</si>
  <si>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</si>
  <si>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</si>
  <si>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</si>
  <si>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</si>
  <si>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</si>
  <si>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</si>
  <si>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</si>
  <si>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</si>
  <si>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补缴1-7月养老保险
（8%）（3.68元/人/月）</t>
  </si>
  <si>
    <t xml:space="preserve">8-9月失业保险
（0.3%）（12.73元/人/月）
</t>
  </si>
  <si>
    <t xml:space="preserve">补缴1-7月失业保险
（0.3%）（0.14元/人/月）
</t>
  </si>
  <si>
    <t>8-9月医疗保险（2%）
84.88元/人/月）</t>
  </si>
  <si>
    <t>补缴1-7月医疗保险（2%）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</si>
  <si>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</si>
  <si>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</si>
  <si>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</si>
  <si>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</si>
  <si>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</si>
  <si>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</si>
  <si>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</si>
  <si>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</si>
  <si>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</si>
  <si>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</si>
  <si>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</si>
  <si>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刘慧芳</t>
  </si>
  <si>
    <t>女</t>
  </si>
  <si>
    <t>***</t>
  </si>
  <si>
    <t>刘杉杉</t>
  </si>
  <si>
    <t>王佳</t>
  </si>
  <si>
    <t>高晓丽</t>
  </si>
  <si>
    <t>任艳芳</t>
  </si>
  <si>
    <t>张国鼎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</si>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</sst>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tabSelected="1" view="pageBreakPreview" zoomScale="70" zoomScaleNormal="70" workbookViewId="0">
      <selection activeCell="A1" sqref="A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21" t="s">
        <v>37</v>
      </c>
      <c r="E7" s="22">
        <v>20260701</v>
      </c>
      <c r="F7" s="23">
        <v>3900</v>
      </c>
      <c r="G7" s="23">
        <v>679.04</v>
      </c>
      <c r="H7" s="23">
        <v>3.68</v>
      </c>
      <c r="I7" s="23">
        <v>25.46</v>
      </c>
      <c r="J7" s="23">
        <v>0.14</v>
      </c>
      <c r="K7" s="23">
        <v>169.76</v>
      </c>
      <c r="L7" s="23">
        <v>0.92</v>
      </c>
      <c r="M7" s="23">
        <v>4</v>
      </c>
      <c r="N7" s="23">
        <f>SUM(G7:M7)</f>
        <v>883</v>
      </c>
      <c r="O7" s="23">
        <f t="shared" ref="O7:O11" si="0">F7-N7</f>
        <v>3017</v>
      </c>
      <c r="P7" s="23">
        <v>1358.08</v>
      </c>
      <c r="Q7" s="23">
        <v>7.36</v>
      </c>
      <c r="R7" s="23">
        <v>59.42</v>
      </c>
      <c r="S7" s="23">
        <v>0.32</v>
      </c>
      <c r="T7" s="23">
        <v>19.52</v>
      </c>
      <c r="U7" s="23">
        <v>0.1</v>
      </c>
      <c r="V7" s="23">
        <v>551.72</v>
      </c>
      <c r="W7" s="23">
        <v>2.99</v>
      </c>
      <c r="X7" s="23">
        <v>6</v>
      </c>
      <c r="Y7" s="23">
        <f>SUM(P7:X7)</f>
        <v>2005.51</v>
      </c>
      <c r="Z7" s="23">
        <f t="shared" ref="Z7:Z11" si="1">F7+Y7</f>
        <v>5905.51</v>
      </c>
      <c r="AA7" s="17"/>
    </row>
    <row r="8" s="3" customFormat="1" ht="79" customHeight="1" spans="1:27">
      <c r="A8" s="17">
        <v>2</v>
      </c>
      <c r="B8" s="24" t="s">
        <v>38</v>
      </c>
      <c r="C8" s="25" t="s">
        <v>36</v>
      </c>
      <c r="D8" s="26" t="s">
        <v>37</v>
      </c>
      <c r="E8" s="22">
        <v>20250801</v>
      </c>
      <c r="F8" s="23">
        <v>3900</v>
      </c>
      <c r="G8" s="23">
        <v>679.04</v>
      </c>
      <c r="H8" s="23">
        <v>25.76</v>
      </c>
      <c r="I8" s="23">
        <v>25.46</v>
      </c>
      <c r="J8" s="23">
        <v>0.98</v>
      </c>
      <c r="K8" s="23">
        <v>169.76</v>
      </c>
      <c r="L8" s="23">
        <v>6.44</v>
      </c>
      <c r="M8" s="23">
        <v>4</v>
      </c>
      <c r="N8" s="23">
        <f>SUM(G8:M8)</f>
        <v>911.44</v>
      </c>
      <c r="O8" s="23">
        <f t="shared" si="0"/>
        <v>2988.56</v>
      </c>
      <c r="P8" s="23">
        <v>1358.08</v>
      </c>
      <c r="Q8" s="23">
        <v>51.52</v>
      </c>
      <c r="R8" s="23">
        <v>59.42</v>
      </c>
      <c r="S8" s="23">
        <v>2.24</v>
      </c>
      <c r="T8" s="23">
        <v>19.52</v>
      </c>
      <c r="U8" s="23">
        <v>0.7</v>
      </c>
      <c r="V8" s="23">
        <v>551.72</v>
      </c>
      <c r="W8" s="23">
        <v>20.93</v>
      </c>
      <c r="X8" s="23">
        <v>6</v>
      </c>
      <c r="Y8" s="23">
        <f t="shared" ref="Y7:Y11" si="2">SUM(P8:X8)</f>
        <v>2070.13</v>
      </c>
      <c r="Z8" s="23">
        <f t="shared" si="1"/>
        <v>5970.13</v>
      </c>
      <c r="AA8" s="17"/>
    </row>
    <row r="9" s="3" customFormat="1" ht="79" customHeight="1" spans="1:27">
      <c r="A9" s="17">
        <v>3</v>
      </c>
      <c r="B9" s="24" t="s">
        <v>39</v>
      </c>
      <c r="C9" s="25" t="s">
        <v>36</v>
      </c>
      <c r="D9" s="26" t="s">
        <v>37</v>
      </c>
      <c r="E9" s="22">
        <v>20250801</v>
      </c>
      <c r="F9" s="23">
        <v>3900</v>
      </c>
      <c r="G9" s="23">
        <v>679.04</v>
      </c>
      <c r="H9" s="23">
        <v>25.76</v>
      </c>
      <c r="I9" s="23">
        <v>25.46</v>
      </c>
      <c r="J9" s="23">
        <v>0.98</v>
      </c>
      <c r="K9" s="23">
        <v>169.76</v>
      </c>
      <c r="L9" s="23">
        <v>6.44</v>
      </c>
      <c r="M9" s="23">
        <v>4</v>
      </c>
      <c r="N9" s="23">
        <f>SUM(G9:M9)</f>
        <v>911.44</v>
      </c>
      <c r="O9" s="23">
        <f t="shared" si="0"/>
        <v>2988.56</v>
      </c>
      <c r="P9" s="23">
        <v>1358.08</v>
      </c>
      <c r="Q9" s="23">
        <v>51.52</v>
      </c>
      <c r="R9" s="23">
        <v>59.42</v>
      </c>
      <c r="S9" s="23">
        <v>2.24</v>
      </c>
      <c r="T9" s="23">
        <v>19.52</v>
      </c>
      <c r="U9" s="23">
        <v>0.7</v>
      </c>
      <c r="V9" s="23">
        <v>551.72</v>
      </c>
      <c r="W9" s="23">
        <v>20.93</v>
      </c>
      <c r="X9" s="23">
        <v>6</v>
      </c>
      <c r="Y9" s="23">
        <f t="shared" si="2"/>
        <v>2070.13</v>
      </c>
      <c r="Z9" s="23">
        <f t="shared" si="1"/>
        <v>5970.13</v>
      </c>
      <c r="AA9" s="17"/>
    </row>
    <row r="10" s="3" customFormat="1" ht="79" customHeight="1" spans="1:27">
      <c r="A10" s="17">
        <v>4</v>
      </c>
      <c r="B10" s="24" t="s">
        <v>40</v>
      </c>
      <c r="C10" s="25" t="s">
        <v>36</v>
      </c>
      <c r="D10" s="26" t="s">
        <v>37</v>
      </c>
      <c r="E10" s="22">
        <v>20250801</v>
      </c>
      <c r="F10" s="23">
        <v>3900</v>
      </c>
      <c r="G10" s="23">
        <v>679.04</v>
      </c>
      <c r="H10" s="23">
        <v>25.76</v>
      </c>
      <c r="I10" s="23">
        <v>25.46</v>
      </c>
      <c r="J10" s="23">
        <v>0.98</v>
      </c>
      <c r="K10" s="23">
        <v>169.76</v>
      </c>
      <c r="L10" s="23">
        <v>6.44</v>
      </c>
      <c r="M10" s="23">
        <v>4</v>
      </c>
      <c r="N10" s="23">
        <f>SUM(G10:M10)</f>
        <v>911.44</v>
      </c>
      <c r="O10" s="23">
        <f t="shared" si="0"/>
        <v>2988.56</v>
      </c>
      <c r="P10" s="23">
        <v>1358.08</v>
      </c>
      <c r="Q10" s="23">
        <v>51.52</v>
      </c>
      <c r="R10" s="23">
        <v>59.42</v>
      </c>
      <c r="S10" s="23">
        <v>2.24</v>
      </c>
      <c r="T10" s="23">
        <v>19.52</v>
      </c>
      <c r="U10" s="23">
        <v>0.7</v>
      </c>
      <c r="V10" s="23">
        <v>551.72</v>
      </c>
      <c r="W10" s="23">
        <v>20.93</v>
      </c>
      <c r="X10" s="23">
        <v>6</v>
      </c>
      <c r="Y10" s="23">
        <f t="shared" si="2"/>
        <v>2070.13</v>
      </c>
      <c r="Z10" s="23">
        <f t="shared" si="1"/>
        <v>5970.13</v>
      </c>
      <c r="AA10" s="17"/>
    </row>
    <row r="11" s="3" customFormat="1" ht="79" customHeight="1" spans="1:27">
      <c r="A11" s="17">
        <v>5</v>
      </c>
      <c r="B11" s="24" t="s">
        <v>41</v>
      </c>
      <c r="C11" s="25" t="s">
        <v>36</v>
      </c>
      <c r="D11" s="26" t="s">
        <v>37</v>
      </c>
      <c r="E11" s="22">
        <v>20250801</v>
      </c>
      <c r="F11" s="23">
        <v>3900</v>
      </c>
      <c r="G11" s="23">
        <v>679.04</v>
      </c>
      <c r="H11" s="23">
        <v>25.76</v>
      </c>
      <c r="I11" s="23">
        <v>25.46</v>
      </c>
      <c r="J11" s="23">
        <v>0.98</v>
      </c>
      <c r="K11" s="23">
        <v>169.76</v>
      </c>
      <c r="L11" s="23">
        <v>6.44</v>
      </c>
      <c r="M11" s="23">
        <v>4</v>
      </c>
      <c r="N11" s="23">
        <f>SUM(G11:M11)</f>
        <v>911.44</v>
      </c>
      <c r="O11" s="23">
        <f t="shared" si="0"/>
        <v>2988.56</v>
      </c>
      <c r="P11" s="23">
        <v>1358.08</v>
      </c>
      <c r="Q11" s="23">
        <v>51.52</v>
      </c>
      <c r="R11" s="23">
        <v>59.42</v>
      </c>
      <c r="S11" s="23">
        <v>2.24</v>
      </c>
      <c r="T11" s="23">
        <v>19.52</v>
      </c>
      <c r="U11" s="23">
        <v>0.7</v>
      </c>
      <c r="V11" s="23">
        <v>551.72</v>
      </c>
      <c r="W11" s="23">
        <v>20.93</v>
      </c>
      <c r="X11" s="23">
        <v>6</v>
      </c>
      <c r="Y11" s="23">
        <f t="shared" si="2"/>
        <v>2070.13</v>
      </c>
      <c r="Z11" s="23">
        <f t="shared" si="1"/>
        <v>5970.13</v>
      </c>
      <c r="AA11" s="17"/>
    </row>
    <row r="12" s="3" customFormat="1" ht="79" customHeight="1" spans="1:27">
      <c r="A12" s="17">
        <v>6</v>
      </c>
      <c r="B12" s="19" t="s">
        <v>42</v>
      </c>
      <c r="C12" s="20" t="s">
        <v>43</v>
      </c>
      <c r="D12" s="21" t="s">
        <v>37</v>
      </c>
      <c r="E12" s="22">
        <v>20250801</v>
      </c>
      <c r="F12" s="23">
        <v>0</v>
      </c>
      <c r="G12" s="23"/>
      <c r="H12" s="23"/>
      <c r="I12" s="23"/>
      <c r="J12" s="23"/>
      <c r="K12" s="23"/>
      <c r="L12" s="23"/>
      <c r="M12" s="23"/>
      <c r="N12" s="23"/>
      <c r="O12" s="23">
        <v>0</v>
      </c>
      <c r="P12" s="23"/>
      <c r="Q12" s="23">
        <v>29.44</v>
      </c>
      <c r="R12" s="23"/>
      <c r="S12" s="23">
        <v>1.28</v>
      </c>
      <c r="T12" s="23"/>
      <c r="U12" s="23">
        <v>0.4</v>
      </c>
      <c r="V12" s="23"/>
      <c r="W12" s="23">
        <v>11.96</v>
      </c>
      <c r="X12" s="23"/>
      <c r="Y12" s="23">
        <f>W12+U12+S12+Q12</f>
        <v>43.08</v>
      </c>
      <c r="Z12" s="23">
        <v>43.08</v>
      </c>
      <c r="AA12" s="17"/>
    </row>
    <row r="13" s="3" customFormat="1" ht="79" customHeight="1" spans="1:27">
      <c r="A13" s="17" t="s">
        <v>16</v>
      </c>
      <c r="B13" s="23"/>
      <c r="C13" s="23"/>
      <c r="D13" s="23"/>
      <c r="E13" s="23"/>
      <c r="F13" s="23">
        <f>SUM(F7:F12)</f>
        <v>19500</v>
      </c>
      <c r="G13" s="23">
        <f t="shared" ref="G13:O13" si="3">SUM(G7:G12)</f>
        <v>3395.2</v>
      </c>
      <c r="H13" s="23">
        <f t="shared" si="3"/>
        <v>106.72</v>
      </c>
      <c r="I13" s="23">
        <f t="shared" si="3"/>
        <v>127.3</v>
      </c>
      <c r="J13" s="23">
        <f t="shared" si="3"/>
        <v>4.06</v>
      </c>
      <c r="K13" s="23">
        <f t="shared" si="3"/>
        <v>848.8</v>
      </c>
      <c r="L13" s="23">
        <f t="shared" si="3"/>
        <v>26.68</v>
      </c>
      <c r="M13" s="23">
        <f t="shared" si="3"/>
        <v>20</v>
      </c>
      <c r="N13" s="23">
        <f t="shared" si="3"/>
        <v>4528.76</v>
      </c>
      <c r="O13" s="23">
        <f t="shared" si="3"/>
        <v>14971.24</v>
      </c>
      <c r="P13" s="23">
        <f t="shared" ref="P13:Z13" si="4">SUM(P7:P12)</f>
        <v>6790.4</v>
      </c>
      <c r="Q13" s="23">
        <f t="shared" si="4"/>
        <v>242.88</v>
      </c>
      <c r="R13" s="23">
        <f t="shared" si="4"/>
        <v>297.1</v>
      </c>
      <c r="S13" s="23">
        <f t="shared" si="4"/>
        <v>10.56</v>
      </c>
      <c r="T13" s="23">
        <f t="shared" si="4"/>
        <v>97.6</v>
      </c>
      <c r="U13" s="23">
        <f t="shared" si="4"/>
        <v>3.3</v>
      </c>
      <c r="V13" s="23">
        <f t="shared" si="4"/>
        <v>2758.6</v>
      </c>
      <c r="W13" s="23">
        <f t="shared" si="4"/>
        <v>98.67</v>
      </c>
      <c r="X13" s="23">
        <f t="shared" si="4"/>
        <v>30</v>
      </c>
      <c r="Y13" s="23">
        <f t="shared" si="4"/>
        <v>10329.11</v>
      </c>
      <c r="Z13" s="23">
        <f t="shared" si="4"/>
        <v>29829.11</v>
      </c>
      <c r="AA13" s="1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7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7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7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28"/>
      <c r="W17" s="28"/>
      <c r="X17" s="27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7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7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7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7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7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7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7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7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7"/>
      <c r="Y26" s="4"/>
      <c r="Z26" s="6"/>
      <c r="AA26" s="7"/>
    </row>
    <row r="27" s="2" customFormat="1" spans="7:27">
      <c r="G27" s="4"/>
      <c r="H27" s="4"/>
      <c r="I27" s="4"/>
      <c r="J27" s="4"/>
      <c r="K27" s="4"/>
      <c r="L27" s="4"/>
      <c r="M27" s="4"/>
      <c r="N27" s="5"/>
      <c r="O27" s="6"/>
      <c r="P27" s="4"/>
      <c r="Q27" s="4"/>
      <c r="R27" s="4"/>
      <c r="S27" s="4"/>
      <c r="T27" s="4"/>
      <c r="U27" s="4"/>
      <c r="V27" s="4"/>
      <c r="W27" s="4"/>
      <c r="X27" s="27"/>
      <c r="Y27" s="4"/>
      <c r="Z27" s="6"/>
      <c r="AA27" s="7"/>
    </row>
    <row r="28" s="2" customFormat="1" spans="7:27">
      <c r="G28" s="4"/>
      <c r="H28" s="4"/>
      <c r="I28" s="4"/>
      <c r="J28" s="4"/>
      <c r="K28" s="4"/>
      <c r="L28" s="4"/>
      <c r="M28" s="4"/>
      <c r="N28" s="5"/>
      <c r="O28" s="6"/>
      <c r="P28" s="4"/>
      <c r="Q28" s="4"/>
      <c r="R28" s="4"/>
      <c r="S28" s="4"/>
      <c r="T28" s="4"/>
      <c r="U28" s="4"/>
      <c r="V28" s="4"/>
      <c r="W28" s="4"/>
      <c r="X28" s="27"/>
      <c r="Y28" s="4"/>
      <c r="Z28" s="6"/>
      <c r="AA28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608E46A678764A9BA7B593C9FD4570D9_13</vt:lpwstr>
  </property>
  <property fmtid="{D5CDD505-2E9C-101B-9397-08002B2CF9AE}" pid="4" name="CalculationRule">
    <vt:i4>0</vt:i4>
  </property>
</Properties>
</file>