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<sst xmlns="http://schemas.openxmlformats.org/spreadsheetml/2006/main" count="64" uniqueCount="47">
  <si>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附件14：</t>
  </si>
  <si>
    <t>2026年8-9月公益性岗位人员岗位补贴申请表</t>
  </si>
  <si>
    <t>单位名称（盖章）：中阳县水利局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</si>
  <si>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</si>
  <si>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</si>
  <si>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</si>
  <si>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</si>
  <si>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</si>
  <si>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</si>
  <si>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</si>
  <si>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</si>
  <si>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</si>
  <si>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</si>
  <si>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</si>
  <si>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</si>
  <si>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</si>
  <si>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</si>
  <si>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</si>
  <si>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</si>
  <si>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</si>
  <si>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</si>
  <si>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</si>
  <si>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</si>
  <si>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</si>
  <si>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</si>
  <si>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</si>
  <si>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</si>
  <si>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</si>
  <si>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</si>
  <si>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</si>
  <si>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</si>
  <si>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</si>
  <si>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</si>
  <si>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</si>
  <si>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</si>
  <si>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贺子艳</t>
  </si>
  <si>
    <t>女</t>
  </si>
  <si>
    <t>***</t>
  </si>
  <si>
    <t>2025.08.01</t>
  </si>
  <si>
    <t>李小娇</t>
  </si>
  <si>
    <t>高家婧</t>
  </si>
  <si>
    <t>2026.07.01</t>
  </si>
  <si>
    <t>袁嘉慧</t>
  </si>
  <si>
    <t>王旋</t>
  </si>
  <si>
    <t>2023.08.01</t>
  </si>
  <si>
    <t>刘美荣</t>
  </si>
  <si>
    <t>任娇燕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</si>
</sst>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20" t="s">
        <v>37</v>
      </c>
      <c r="E7" s="21" t="s">
        <v>38</v>
      </c>
      <c r="F7" s="19">
        <v>3900</v>
      </c>
      <c r="G7" s="19">
        <v>679.04</v>
      </c>
      <c r="H7" s="19">
        <f>3.68*7</f>
        <v>25.76</v>
      </c>
      <c r="I7" s="19">
        <v>25.46</v>
      </c>
      <c r="J7" s="19">
        <f>0.14*7</f>
        <v>0.98</v>
      </c>
      <c r="K7" s="19">
        <v>169.76</v>
      </c>
      <c r="L7" s="19">
        <f>0.92*7</f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20" t="s">
        <v>37</v>
      </c>
      <c r="E8" s="21" t="s">
        <v>38</v>
      </c>
      <c r="F8" s="19">
        <v>3900</v>
      </c>
      <c r="G8" s="19">
        <v>679.04</v>
      </c>
      <c r="H8" s="19">
        <f>3.68*7</f>
        <v>25.76</v>
      </c>
      <c r="I8" s="19">
        <v>25.46</v>
      </c>
      <c r="J8" s="19">
        <f>0.14*7</f>
        <v>0.98</v>
      </c>
      <c r="K8" s="19">
        <v>169.76</v>
      </c>
      <c r="L8" s="19">
        <f>0.92*7</f>
        <v>6.44</v>
      </c>
      <c r="M8" s="19">
        <v>4</v>
      </c>
      <c r="N8" s="19">
        <f t="shared" ref="N8:N13" si="0">SUM(G8:M8)</f>
        <v>911.44</v>
      </c>
      <c r="O8" s="19">
        <f t="shared" ref="O8:O13" si="1">F8-N8</f>
        <v>2988.56</v>
      </c>
      <c r="P8" s="19">
        <v>1358.08</v>
      </c>
      <c r="Q8" s="19">
        <v>51.52</v>
      </c>
      <c r="R8" s="19">
        <v>59.42</v>
      </c>
      <c r="S8" s="19">
        <v>2.24</v>
      </c>
      <c r="T8" s="19">
        <v>19.52</v>
      </c>
      <c r="U8" s="19">
        <v>0.7</v>
      </c>
      <c r="V8" s="19">
        <v>551.72</v>
      </c>
      <c r="W8" s="19">
        <v>20.93</v>
      </c>
      <c r="X8" s="19">
        <v>6</v>
      </c>
      <c r="Y8" s="19">
        <f t="shared" ref="Y8:Y13" si="2">SUM(P8:X8)</f>
        <v>2070.13</v>
      </c>
      <c r="Z8" s="19">
        <f t="shared" ref="Z8:Z13" si="3">F8+Y8</f>
        <v>5970.13</v>
      </c>
      <c r="AA8" s="17"/>
    </row>
    <row r="9" s="3" customFormat="1" ht="79" customHeight="1" spans="1:27">
      <c r="A9" s="17">
        <v>3</v>
      </c>
      <c r="B9" s="19" t="s">
        <v>40</v>
      </c>
      <c r="C9" s="19" t="s">
        <v>36</v>
      </c>
      <c r="D9" s="20" t="s">
        <v>37</v>
      </c>
      <c r="E9" s="21" t="s">
        <v>41</v>
      </c>
      <c r="F9" s="19">
        <v>3900</v>
      </c>
      <c r="G9" s="19">
        <v>679.04</v>
      </c>
      <c r="H9" s="19">
        <v>3.68</v>
      </c>
      <c r="I9" s="19">
        <v>25.46</v>
      </c>
      <c r="J9" s="19">
        <v>0.14</v>
      </c>
      <c r="K9" s="19">
        <v>169.76</v>
      </c>
      <c r="L9" s="19">
        <v>0.92</v>
      </c>
      <c r="M9" s="19">
        <v>4</v>
      </c>
      <c r="N9" s="19">
        <f t="shared" si="0"/>
        <v>883</v>
      </c>
      <c r="O9" s="19">
        <f t="shared" si="1"/>
        <v>3017</v>
      </c>
      <c r="P9" s="19">
        <v>1358.08</v>
      </c>
      <c r="Q9" s="19">
        <v>7.36</v>
      </c>
      <c r="R9" s="19">
        <v>59.42</v>
      </c>
      <c r="S9" s="19">
        <v>0.32</v>
      </c>
      <c r="T9" s="19">
        <v>19.52</v>
      </c>
      <c r="U9" s="19">
        <v>0.1</v>
      </c>
      <c r="V9" s="19">
        <v>551.72</v>
      </c>
      <c r="W9" s="19">
        <v>2.99</v>
      </c>
      <c r="X9" s="19">
        <v>6</v>
      </c>
      <c r="Y9" s="19">
        <f t="shared" si="2"/>
        <v>2005.51</v>
      </c>
      <c r="Z9" s="19">
        <f t="shared" si="3"/>
        <v>5905.51</v>
      </c>
      <c r="AA9" s="17"/>
    </row>
    <row r="10" s="3" customFormat="1" ht="79" customHeight="1" spans="1:27">
      <c r="A10" s="17">
        <v>4</v>
      </c>
      <c r="B10" s="19" t="s">
        <v>42</v>
      </c>
      <c r="C10" s="19" t="s">
        <v>36</v>
      </c>
      <c r="D10" s="20" t="s">
        <v>37</v>
      </c>
      <c r="E10" s="21" t="s">
        <v>41</v>
      </c>
      <c r="F10" s="19">
        <v>3900</v>
      </c>
      <c r="G10" s="19">
        <v>679.04</v>
      </c>
      <c r="H10" s="19">
        <v>3.68</v>
      </c>
      <c r="I10" s="19">
        <v>25.46</v>
      </c>
      <c r="J10" s="19">
        <v>0.14</v>
      </c>
      <c r="K10" s="19">
        <v>169.76</v>
      </c>
      <c r="L10" s="19">
        <v>0.92</v>
      </c>
      <c r="M10" s="19">
        <v>4</v>
      </c>
      <c r="N10" s="19">
        <f t="shared" si="0"/>
        <v>883</v>
      </c>
      <c r="O10" s="19">
        <f t="shared" si="1"/>
        <v>3017</v>
      </c>
      <c r="P10" s="19">
        <v>1358.08</v>
      </c>
      <c r="Q10" s="19">
        <v>7.36</v>
      </c>
      <c r="R10" s="19">
        <v>59.42</v>
      </c>
      <c r="S10" s="19">
        <v>0.32</v>
      </c>
      <c r="T10" s="19">
        <v>19.52</v>
      </c>
      <c r="U10" s="19">
        <v>0.1</v>
      </c>
      <c r="V10" s="19">
        <v>551.72</v>
      </c>
      <c r="W10" s="19">
        <v>2.99</v>
      </c>
      <c r="X10" s="19">
        <v>6</v>
      </c>
      <c r="Y10" s="19">
        <f t="shared" si="2"/>
        <v>2005.51</v>
      </c>
      <c r="Z10" s="19">
        <f t="shared" si="3"/>
        <v>5905.51</v>
      </c>
      <c r="AA10" s="17"/>
    </row>
    <row r="11" s="3" customFormat="1" ht="79" customHeight="1" spans="1:27">
      <c r="A11" s="17">
        <v>5</v>
      </c>
      <c r="B11" s="19" t="s">
        <v>43</v>
      </c>
      <c r="C11" s="19" t="s">
        <v>36</v>
      </c>
      <c r="D11" s="20" t="s">
        <v>37</v>
      </c>
      <c r="E11" s="21" t="s">
        <v>44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>
        <v>51.52</v>
      </c>
      <c r="R11" s="19"/>
      <c r="S11" s="19">
        <v>2.24</v>
      </c>
      <c r="T11" s="19"/>
      <c r="U11" s="19">
        <v>0.7</v>
      </c>
      <c r="V11" s="19"/>
      <c r="W11" s="19">
        <v>20.93</v>
      </c>
      <c r="X11" s="19"/>
      <c r="Y11" s="19">
        <f t="shared" si="2"/>
        <v>75.39</v>
      </c>
      <c r="Z11" s="19">
        <f t="shared" si="3"/>
        <v>75.39</v>
      </c>
      <c r="AA11" s="17"/>
    </row>
    <row r="12" s="3" customFormat="1" ht="79" customHeight="1" spans="1:27">
      <c r="A12" s="17">
        <v>6</v>
      </c>
      <c r="B12" s="19" t="s">
        <v>45</v>
      </c>
      <c r="C12" s="19" t="s">
        <v>36</v>
      </c>
      <c r="D12" s="20" t="s">
        <v>37</v>
      </c>
      <c r="E12" s="21" t="s">
        <v>44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>
        <v>51.52</v>
      </c>
      <c r="R12" s="19"/>
      <c r="S12" s="19">
        <v>2.24</v>
      </c>
      <c r="T12" s="19"/>
      <c r="U12" s="19">
        <v>0.7</v>
      </c>
      <c r="V12" s="19"/>
      <c r="W12" s="19">
        <v>20.93</v>
      </c>
      <c r="X12" s="19"/>
      <c r="Y12" s="19">
        <f t="shared" si="2"/>
        <v>75.39</v>
      </c>
      <c r="Z12" s="19">
        <f t="shared" si="3"/>
        <v>75.39</v>
      </c>
      <c r="AA12" s="17"/>
    </row>
    <row r="13" s="3" customFormat="1" ht="79" customHeight="1" spans="1:27">
      <c r="A13" s="17">
        <v>7</v>
      </c>
      <c r="B13" s="19" t="s">
        <v>46</v>
      </c>
      <c r="C13" s="19" t="s">
        <v>36</v>
      </c>
      <c r="D13" s="20" t="s">
        <v>37</v>
      </c>
      <c r="E13" s="21" t="s">
        <v>44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>
        <v>51.52</v>
      </c>
      <c r="R13" s="19"/>
      <c r="S13" s="19">
        <v>2.24</v>
      </c>
      <c r="T13" s="19"/>
      <c r="U13" s="19">
        <v>0.7</v>
      </c>
      <c r="V13" s="19"/>
      <c r="W13" s="19">
        <v>20.93</v>
      </c>
      <c r="X13" s="19"/>
      <c r="Y13" s="19">
        <f t="shared" si="2"/>
        <v>75.39</v>
      </c>
      <c r="Z13" s="19">
        <f t="shared" si="3"/>
        <v>75.39</v>
      </c>
      <c r="AA13" s="17"/>
    </row>
    <row r="14" s="3" customFormat="1" ht="79" customHeight="1" spans="1:27">
      <c r="A14" s="17" t="s">
        <v>16</v>
      </c>
      <c r="B14" s="19"/>
      <c r="C14" s="19"/>
      <c r="D14" s="19"/>
      <c r="E14" s="19"/>
      <c r="F14" s="19">
        <f>SUM(F7:F13)</f>
        <v>15600</v>
      </c>
      <c r="G14" s="19">
        <f t="shared" ref="G14:O14" si="4">SUM(G7:G13)</f>
        <v>2716.16</v>
      </c>
      <c r="H14" s="19">
        <f t="shared" si="4"/>
        <v>58.88</v>
      </c>
      <c r="I14" s="19">
        <f t="shared" si="4"/>
        <v>101.84</v>
      </c>
      <c r="J14" s="19">
        <f t="shared" si="4"/>
        <v>2.24</v>
      </c>
      <c r="K14" s="19">
        <f t="shared" si="4"/>
        <v>679.04</v>
      </c>
      <c r="L14" s="19">
        <f t="shared" si="4"/>
        <v>14.72</v>
      </c>
      <c r="M14" s="19">
        <f t="shared" si="4"/>
        <v>16</v>
      </c>
      <c r="N14" s="19">
        <f t="shared" si="4"/>
        <v>3588.88</v>
      </c>
      <c r="O14" s="19">
        <f t="shared" si="4"/>
        <v>12011.12</v>
      </c>
      <c r="P14" s="19">
        <f t="shared" ref="P14:Z14" si="5">SUM(P7:P13)</f>
        <v>5432.32</v>
      </c>
      <c r="Q14" s="19">
        <f t="shared" si="5"/>
        <v>272.32</v>
      </c>
      <c r="R14" s="19">
        <f t="shared" si="5"/>
        <v>237.68</v>
      </c>
      <c r="S14" s="19">
        <f t="shared" si="5"/>
        <v>11.84</v>
      </c>
      <c r="T14" s="19">
        <f t="shared" si="5"/>
        <v>78.08</v>
      </c>
      <c r="U14" s="19">
        <f t="shared" si="5"/>
        <v>3.7</v>
      </c>
      <c r="V14" s="19">
        <f t="shared" si="5"/>
        <v>2206.88</v>
      </c>
      <c r="W14" s="19">
        <f t="shared" si="5"/>
        <v>110.63</v>
      </c>
      <c r="X14" s="19">
        <f t="shared" si="5"/>
        <v>24</v>
      </c>
      <c r="Y14" s="19">
        <f t="shared" si="5"/>
        <v>8377.45</v>
      </c>
      <c r="Z14" s="19">
        <f t="shared" si="5"/>
        <v>23977.45</v>
      </c>
      <c r="AA14" s="1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2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2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2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23"/>
      <c r="W18" s="23"/>
      <c r="X18" s="22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2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2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2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2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2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2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2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2"/>
      <c r="Y26" s="4"/>
      <c r="Z26" s="6"/>
      <c r="AA26" s="7"/>
    </row>
    <row r="27" s="2" customFormat="1" spans="7:27">
      <c r="G27" s="4"/>
      <c r="H27" s="4"/>
      <c r="I27" s="4"/>
      <c r="J27" s="4"/>
      <c r="K27" s="4"/>
      <c r="L27" s="4"/>
      <c r="M27" s="4"/>
      <c r="N27" s="5"/>
      <c r="O27" s="6"/>
      <c r="P27" s="4"/>
      <c r="Q27" s="4"/>
      <c r="R27" s="4"/>
      <c r="S27" s="4"/>
      <c r="T27" s="4"/>
      <c r="U27" s="4"/>
      <c r="V27" s="4"/>
      <c r="W27" s="4"/>
      <c r="X27" s="22"/>
      <c r="Y27" s="4"/>
      <c r="Z27" s="6"/>
      <c r="AA27" s="7"/>
    </row>
    <row r="28" s="2" customFormat="1" spans="7:27">
      <c r="G28" s="4"/>
      <c r="H28" s="4"/>
      <c r="I28" s="4"/>
      <c r="J28" s="4"/>
      <c r="K28" s="4"/>
      <c r="L28" s="4"/>
      <c r="M28" s="4"/>
      <c r="N28" s="5"/>
      <c r="O28" s="6"/>
      <c r="P28" s="4"/>
      <c r="Q28" s="4"/>
      <c r="R28" s="4"/>
      <c r="S28" s="4"/>
      <c r="T28" s="4"/>
      <c r="U28" s="4"/>
      <c r="V28" s="4"/>
      <c r="W28" s="4"/>
      <c r="X28" s="22"/>
      <c r="Y28" s="4"/>
      <c r="Z28" s="6"/>
      <c r="AA28" s="7"/>
    </row>
    <row r="29" s="2" customFormat="1" spans="7:27">
      <c r="G29" s="4"/>
      <c r="H29" s="4"/>
      <c r="I29" s="4"/>
      <c r="J29" s="4"/>
      <c r="K29" s="4"/>
      <c r="L29" s="4"/>
      <c r="M29" s="4"/>
      <c r="N29" s="5"/>
      <c r="O29" s="6"/>
      <c r="P29" s="4"/>
      <c r="Q29" s="4"/>
      <c r="R29" s="4"/>
      <c r="S29" s="4"/>
      <c r="T29" s="4"/>
      <c r="U29" s="4"/>
      <c r="V29" s="4"/>
      <c r="W29" s="4"/>
      <c r="X29" s="22"/>
      <c r="Y29" s="4"/>
      <c r="Z29" s="6"/>
      <c r="AA29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F76BA9A0DE234EA9983A25393ABF0568_13</vt:lpwstr>
  </property>
  <property fmtid="{D5CDD505-2E9C-101B-9397-08002B2CF9AE}" pid="4" name="CalculationRule">
    <vt:i4>0</vt:i4>
  </property>
</Properties>
</file>