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<sst xmlns="http://schemas.openxmlformats.org/spreadsheetml/2006/main" count="45" uniqueCount="40">
  <si>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附件8：</t>
  </si>
  <si>
    <t>2026年8-9月公益性岗位人员岗位补贴申请表</t>
  </si>
  <si>
    <t>单位名称（盖章）：中共中阳县委组织部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</si>
  <si>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</si>
  <si>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</si>
  <si>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</si>
  <si>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</si>
  <si>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</si>
  <si>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</si>
  <si>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</si>
  <si>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</si>
  <si>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</si>
  <si>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</si>
  <si>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</si>
  <si>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</si>
  <si>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</si>
  <si>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</si>
  <si>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</si>
  <si>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
养老保险
（8%）（339.52元/人/月）</t>
  </si>
  <si>
    <t>补扣1-7月养老保险
（8%）（3.68元/人/月）</t>
  </si>
  <si>
    <t xml:space="preserve">8-9月
失业保险
（0.3%）（12.73元/人/月）
</t>
  </si>
  <si>
    <t xml:space="preserve">补扣1-7月失业保险
（0.3%）（0.14元/人/月）
</t>
  </si>
  <si>
    <t>8-9月
医疗保险（2%）
84.88元/人/月）</t>
  </si>
  <si>
    <t>补扣1-7月医疗保险（2%）
0.92元/人/月）</t>
  </si>
  <si>
    <t>8-9月大病保险
2元/人/月</t>
  </si>
  <si>
    <t>代扣个人社会保险小计</t>
  </si>
  <si>
    <t>8-9月
养老保险（16%）（679.04元/人/月）</t>
  </si>
  <si>
    <t>补缴1-7月养老保险（16%）（7.36元/人/月）</t>
  </si>
  <si>
    <t>8-9月
失业保险（0.7%）（29.71元/人/月）</t>
  </si>
  <si>
    <t>补缴1-7月失业保险（0.7%）（0.32元/人/月）</t>
  </si>
  <si>
    <t>8-9月
工伤保险（0.23%）（9.76元/人/月）</t>
  </si>
  <si>
    <t>补缴1-7月工伤保险（0.23%）（0.1元/人/月）</t>
  </si>
  <si>
    <t>8-9月
医疗保险（6.5%）（275.86元/人/月）</t>
  </si>
  <si>
    <t>1-7月
医疗保险（6.5%）（2.99元/人/月）</t>
  </si>
  <si>
    <t>8-9月大病保险3元/人/月</t>
  </si>
  <si>
    <t>闫桐桐</t>
  </si>
  <si>
    <t>女</t>
  </si>
  <si>
    <t>***</t>
  </si>
  <si>
    <t>杨柳</t>
  </si>
  <si>
    <t>许倩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</si>
</sst>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177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vertical="center" wrapText="1"/>
    </xf>
    <xf numFmtId="176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5"/>
  <sheetViews>
    <sheetView tabSelected="1" view="pageBreakPreview" zoomScale="80" zoomScaleNormal="70" workbookViewId="0">
      <selection activeCell="A1" sqref="$A1:$XFD1"/>
    </sheetView>
  </sheetViews>
  <sheetFormatPr defaultColWidth="8.89166666666667" defaultRowHeight="13.5"/>
  <cols>
    <col min="1" max="1" width="7.19166666666667" style="2" customWidth="1"/>
    <col min="2" max="2" width="9.375" style="2" customWidth="1"/>
    <col min="3" max="3" width="6.85" style="2" customWidth="1"/>
    <col min="4" max="4" width="25.625" style="2" customWidth="1"/>
    <col min="5" max="5" width="11.0916666666667" style="2" customWidth="1"/>
    <col min="6" max="6" width="11.7083333333333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2.65" style="6" customWidth="1"/>
    <col min="16" max="23" width="13.275" style="4" customWidth="1"/>
    <col min="24" max="24" width="10.7416666666667" style="4" customWidth="1"/>
    <col min="25" max="25" width="12.1833333333333" style="7" customWidth="1"/>
    <col min="26" max="26" width="13.275" style="6" customWidth="1"/>
    <col min="27" max="27" width="9.525" style="8" customWidth="1"/>
    <col min="28" max="16384" width="8.89166666666667" style="2"/>
  </cols>
  <sheetData>
    <row r="1" s="1" customFormat="1" ht="29" customHeight="1" spans="1:27">
      <c r="A1" s="9" t="s">
        <v>0</v>
      </c>
    </row>
    <row r="2" s="2" customFormat="1" ht="58" customHeight="1" spans="1:27">
      <c r="A2" s="10" t="s">
        <v>1</v>
      </c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2"/>
      <c r="O2" s="13"/>
      <c r="P2" s="11"/>
      <c r="Q2" s="11"/>
      <c r="R2" s="11"/>
      <c r="S2" s="11"/>
      <c r="T2" s="11"/>
      <c r="U2" s="11"/>
      <c r="V2" s="11"/>
      <c r="W2" s="11"/>
      <c r="X2" s="11"/>
      <c r="Y2" s="11"/>
      <c r="Z2" s="13"/>
      <c r="AA2" s="10"/>
    </row>
    <row r="3" s="1" customFormat="1" ht="45" customHeight="1" spans="1:27">
      <c r="A3" s="14" t="s">
        <v>2</v>
      </c>
      <c r="B3" s="14"/>
      <c r="C3" s="14"/>
      <c r="D3" s="14"/>
      <c r="E3" s="14"/>
      <c r="F3" s="15" t="s">
        <v>3</v>
      </c>
      <c r="G3" s="16"/>
      <c r="H3" s="16"/>
      <c r="I3" s="16"/>
      <c r="J3" s="16"/>
      <c r="K3" s="16"/>
      <c r="L3" s="16"/>
      <c r="M3" s="16"/>
      <c r="N3" s="17"/>
      <c r="O3" s="18"/>
      <c r="P3" s="16"/>
      <c r="Q3" s="16"/>
      <c r="R3" s="16"/>
      <c r="S3" s="16"/>
      <c r="T3" s="16"/>
      <c r="U3" s="16"/>
      <c r="V3" s="16"/>
      <c r="W3" s="16"/>
      <c r="X3" s="16"/>
      <c r="Y3" s="16"/>
      <c r="Z3" s="18"/>
      <c r="AA3" s="15"/>
    </row>
    <row r="4" s="1" customFormat="1" ht="45" customHeight="1" spans="1:27">
      <c r="A4" s="15" t="s">
        <v>4</v>
      </c>
      <c r="B4" s="15" t="s">
        <v>5</v>
      </c>
      <c r="C4" s="15"/>
      <c r="D4" s="15"/>
      <c r="E4" s="15"/>
      <c r="F4" s="15" t="s">
        <v>6</v>
      </c>
      <c r="G4" s="16"/>
      <c r="H4" s="16"/>
      <c r="I4" s="16"/>
      <c r="J4" s="16"/>
      <c r="K4" s="16"/>
      <c r="L4" s="16"/>
      <c r="M4" s="16"/>
      <c r="N4" s="17"/>
      <c r="O4" s="18"/>
      <c r="P4" s="16"/>
      <c r="Q4" s="16"/>
      <c r="R4" s="16"/>
      <c r="S4" s="16"/>
      <c r="T4" s="16"/>
      <c r="U4" s="16"/>
      <c r="V4" s="16"/>
      <c r="W4" s="16"/>
      <c r="X4" s="16"/>
      <c r="Y4" s="16"/>
      <c r="Z4" s="18"/>
      <c r="AA4" s="15"/>
    </row>
    <row r="5" s="1" customFormat="1" ht="45" customHeight="1" spans="1:27">
      <c r="A5" s="15"/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6" t="s">
        <v>12</v>
      </c>
      <c r="H5" s="16"/>
      <c r="I5" s="16"/>
      <c r="J5" s="16"/>
      <c r="K5" s="16"/>
      <c r="L5" s="16"/>
      <c r="M5" s="16"/>
      <c r="N5" s="17"/>
      <c r="O5" s="18" t="s">
        <v>13</v>
      </c>
      <c r="P5" s="16" t="s">
        <v>14</v>
      </c>
      <c r="Q5" s="16"/>
      <c r="R5" s="16"/>
      <c r="S5" s="16"/>
      <c r="T5" s="16"/>
      <c r="U5" s="16"/>
      <c r="V5" s="16"/>
      <c r="W5" s="16"/>
      <c r="X5" s="16"/>
      <c r="Y5" s="16" t="s">
        <v>15</v>
      </c>
      <c r="Z5" s="18" t="s">
        <v>16</v>
      </c>
      <c r="AA5" s="15" t="s">
        <v>17</v>
      </c>
    </row>
    <row r="6" s="1" customFormat="1" ht="135" customHeight="1" spans="1:27">
      <c r="A6" s="15"/>
      <c r="B6" s="15"/>
      <c r="C6" s="15"/>
      <c r="D6" s="15"/>
      <c r="E6" s="15"/>
      <c r="F6" s="15"/>
      <c r="G6" s="16" t="s">
        <v>18</v>
      </c>
      <c r="H6" s="16" t="s">
        <v>19</v>
      </c>
      <c r="I6" s="16" t="s">
        <v>20</v>
      </c>
      <c r="J6" s="16" t="s">
        <v>21</v>
      </c>
      <c r="K6" s="16" t="s">
        <v>22</v>
      </c>
      <c r="L6" s="16" t="s">
        <v>23</v>
      </c>
      <c r="M6" s="16" t="s">
        <v>24</v>
      </c>
      <c r="N6" s="17" t="s">
        <v>25</v>
      </c>
      <c r="O6" s="18"/>
      <c r="P6" s="16" t="s">
        <v>26</v>
      </c>
      <c r="Q6" s="16" t="s">
        <v>27</v>
      </c>
      <c r="R6" s="16" t="s">
        <v>28</v>
      </c>
      <c r="S6" s="16" t="s">
        <v>29</v>
      </c>
      <c r="T6" s="16" t="s">
        <v>30</v>
      </c>
      <c r="U6" s="16" t="s">
        <v>31</v>
      </c>
      <c r="V6" s="16" t="s">
        <v>32</v>
      </c>
      <c r="W6" s="16" t="s">
        <v>33</v>
      </c>
      <c r="X6" s="16" t="s">
        <v>34</v>
      </c>
      <c r="Y6" s="16"/>
      <c r="Z6" s="18"/>
      <c r="AA6" s="15"/>
    </row>
    <row r="7" s="3" customFormat="1" ht="56" customHeight="1" spans="1:27">
      <c r="A7" s="19">
        <v>1</v>
      </c>
      <c r="B7" s="20" t="s">
        <v>35</v>
      </c>
      <c r="C7" s="20" t="s">
        <v>36</v>
      </c>
      <c r="D7" s="20" t="s">
        <v>37</v>
      </c>
      <c r="E7" s="20">
        <v>2025.08</v>
      </c>
      <c r="F7" s="21">
        <v>3900</v>
      </c>
      <c r="G7" s="21">
        <v>679.04</v>
      </c>
      <c r="H7" s="21">
        <v>25.76</v>
      </c>
      <c r="I7" s="21">
        <v>25.46</v>
      </c>
      <c r="J7" s="21">
        <v>0.98</v>
      </c>
      <c r="K7" s="21">
        <v>169.76</v>
      </c>
      <c r="L7" s="3">
        <v>6.44</v>
      </c>
      <c r="M7" s="21">
        <v>4</v>
      </c>
      <c r="N7" s="21">
        <f>SUM(G7:M7)</f>
        <v>911.44</v>
      </c>
      <c r="O7" s="21">
        <f>F7-N7</f>
        <v>2988.56</v>
      </c>
      <c r="P7" s="21">
        <v>1358.08</v>
      </c>
      <c r="Q7" s="21">
        <v>51.52</v>
      </c>
      <c r="R7" s="21">
        <v>59.42</v>
      </c>
      <c r="S7" s="21">
        <v>2.24</v>
      </c>
      <c r="T7" s="21">
        <v>19.52</v>
      </c>
      <c r="U7" s="21">
        <v>0.7</v>
      </c>
      <c r="V7" s="21">
        <v>551.72</v>
      </c>
      <c r="W7" s="21">
        <v>20.93</v>
      </c>
      <c r="X7" s="21">
        <v>6</v>
      </c>
      <c r="Y7" s="21">
        <f>SUM(P7:X7)</f>
        <v>2070.13</v>
      </c>
      <c r="Z7" s="21">
        <f>F7+Y7</f>
        <v>5970.13</v>
      </c>
      <c r="AA7" s="22"/>
    </row>
    <row r="8" s="3" customFormat="1" ht="56" customHeight="1" spans="1:27">
      <c r="A8" s="19">
        <v>2</v>
      </c>
      <c r="B8" s="20" t="s">
        <v>38</v>
      </c>
      <c r="C8" s="20" t="s">
        <v>36</v>
      </c>
      <c r="D8" s="20" t="s">
        <v>37</v>
      </c>
      <c r="E8" s="20">
        <v>2025.08</v>
      </c>
      <c r="F8" s="21">
        <v>3900</v>
      </c>
      <c r="G8" s="21">
        <v>679.04</v>
      </c>
      <c r="H8" s="21">
        <v>25.76</v>
      </c>
      <c r="I8" s="21">
        <v>25.46</v>
      </c>
      <c r="J8" s="21">
        <v>0.98</v>
      </c>
      <c r="K8" s="21">
        <v>169.76</v>
      </c>
      <c r="L8" s="21">
        <v>6.44</v>
      </c>
      <c r="M8" s="21">
        <v>4</v>
      </c>
      <c r="N8" s="21">
        <f>SUM(G8:M8)</f>
        <v>911.44</v>
      </c>
      <c r="O8" s="21">
        <f>F8-N8</f>
        <v>2988.56</v>
      </c>
      <c r="P8" s="21">
        <v>1358.08</v>
      </c>
      <c r="Q8" s="21">
        <v>51.52</v>
      </c>
      <c r="R8" s="21">
        <v>59.42</v>
      </c>
      <c r="S8" s="21">
        <v>2.24</v>
      </c>
      <c r="T8" s="21">
        <v>19.52</v>
      </c>
      <c r="U8" s="21">
        <v>0.7</v>
      </c>
      <c r="V8" s="21">
        <v>551.72</v>
      </c>
      <c r="W8" s="21">
        <v>20.93</v>
      </c>
      <c r="X8" s="21">
        <v>6</v>
      </c>
      <c r="Y8" s="21">
        <f>SUM(P8:X8)</f>
        <v>2070.13</v>
      </c>
      <c r="Z8" s="21">
        <f>F8+Y8</f>
        <v>5970.13</v>
      </c>
      <c r="AA8" s="22"/>
    </row>
    <row r="9" s="3" customFormat="1" ht="56" customHeight="1" spans="1:27">
      <c r="A9" s="19">
        <v>3</v>
      </c>
      <c r="B9" s="20" t="s">
        <v>39</v>
      </c>
      <c r="C9" s="20" t="s">
        <v>36</v>
      </c>
      <c r="D9" s="20" t="s">
        <v>37</v>
      </c>
      <c r="E9" s="20">
        <v>2025.08</v>
      </c>
      <c r="F9" s="21">
        <v>3900</v>
      </c>
      <c r="G9" s="21">
        <v>679.04</v>
      </c>
      <c r="H9" s="21">
        <v>25.76</v>
      </c>
      <c r="I9" s="21">
        <v>25.46</v>
      </c>
      <c r="J9" s="21">
        <v>0.98</v>
      </c>
      <c r="K9" s="21">
        <v>169.76</v>
      </c>
      <c r="L9" s="21">
        <v>6.44</v>
      </c>
      <c r="M9" s="21">
        <v>4</v>
      </c>
      <c r="N9" s="21">
        <f>SUM(G9:M9)</f>
        <v>911.44</v>
      </c>
      <c r="O9" s="21">
        <f>F9-N9</f>
        <v>2988.56</v>
      </c>
      <c r="P9" s="21">
        <v>1358.08</v>
      </c>
      <c r="Q9" s="21">
        <v>51.52</v>
      </c>
      <c r="R9" s="21">
        <v>59.42</v>
      </c>
      <c r="S9" s="21">
        <v>2.24</v>
      </c>
      <c r="T9" s="21">
        <v>19.52</v>
      </c>
      <c r="U9" s="21">
        <v>0.7</v>
      </c>
      <c r="V9" s="21">
        <v>551.72</v>
      </c>
      <c r="W9" s="21">
        <v>20.93</v>
      </c>
      <c r="X9" s="21">
        <v>6</v>
      </c>
      <c r="Y9" s="21">
        <f>SUM(P9:X9)</f>
        <v>2070.13</v>
      </c>
      <c r="Z9" s="21">
        <f>F9+Y9</f>
        <v>5970.13</v>
      </c>
      <c r="AA9" s="22"/>
    </row>
    <row r="10" s="3" customFormat="1" ht="56" customHeight="1" spans="1:27">
      <c r="A10" s="22" t="s">
        <v>16</v>
      </c>
      <c r="B10" s="21"/>
      <c r="C10" s="21"/>
      <c r="D10" s="21"/>
      <c r="E10" s="21"/>
      <c r="F10" s="21">
        <f>SUM(F7:F9)</f>
        <v>11700</v>
      </c>
      <c r="G10" s="21">
        <f t="shared" ref="G10:O10" si="0">SUM(G7:G9)</f>
        <v>2037.12</v>
      </c>
      <c r="H10" s="21">
        <f t="shared" si="0"/>
        <v>77.28</v>
      </c>
      <c r="I10" s="21">
        <f t="shared" si="0"/>
        <v>76.38</v>
      </c>
      <c r="J10" s="21">
        <f t="shared" si="0"/>
        <v>2.94</v>
      </c>
      <c r="K10" s="21">
        <f t="shared" si="0"/>
        <v>509.28</v>
      </c>
      <c r="L10" s="21">
        <f t="shared" si="0"/>
        <v>19.32</v>
      </c>
      <c r="M10" s="21">
        <f t="shared" si="0"/>
        <v>12</v>
      </c>
      <c r="N10" s="21">
        <f t="shared" si="0"/>
        <v>2734.32</v>
      </c>
      <c r="O10" s="21">
        <f t="shared" si="0"/>
        <v>8965.68</v>
      </c>
      <c r="P10" s="21">
        <f t="shared" ref="P10:Z10" si="1">SUM(P7:P9)</f>
        <v>4074.24</v>
      </c>
      <c r="Q10" s="21">
        <f t="shared" si="1"/>
        <v>154.56</v>
      </c>
      <c r="R10" s="21">
        <f t="shared" si="1"/>
        <v>178.26</v>
      </c>
      <c r="S10" s="21">
        <f t="shared" si="1"/>
        <v>6.72</v>
      </c>
      <c r="T10" s="21">
        <f t="shared" si="1"/>
        <v>58.56</v>
      </c>
      <c r="U10" s="21">
        <f t="shared" si="1"/>
        <v>2.1</v>
      </c>
      <c r="V10" s="21">
        <f t="shared" si="1"/>
        <v>1655.16</v>
      </c>
      <c r="W10" s="21">
        <f t="shared" si="1"/>
        <v>62.79</v>
      </c>
      <c r="X10" s="21">
        <f t="shared" si="1"/>
        <v>18</v>
      </c>
      <c r="Y10" s="21">
        <f t="shared" si="1"/>
        <v>6210.39</v>
      </c>
      <c r="Z10" s="21">
        <f t="shared" si="1"/>
        <v>17910.39</v>
      </c>
      <c r="AA10" s="22"/>
    </row>
    <row r="11" s="2" customFormat="1" spans="1:27">
      <c r="G11" s="4"/>
      <c r="H11" s="4"/>
      <c r="I11" s="4"/>
      <c r="J11" s="4"/>
      <c r="K11" s="4"/>
      <c r="L11" s="4"/>
      <c r="M11" s="4"/>
      <c r="N11" s="5"/>
      <c r="O11" s="6"/>
      <c r="P11" s="4"/>
      <c r="Q11" s="4"/>
      <c r="R11" s="4"/>
      <c r="S11" s="4"/>
      <c r="T11" s="4"/>
      <c r="U11" s="4"/>
      <c r="V11" s="4"/>
      <c r="W11" s="4"/>
      <c r="X11" s="4"/>
      <c r="Y11" s="7"/>
      <c r="Z11" s="6"/>
      <c r="AA11" s="8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4"/>
      <c r="Y12" s="7"/>
      <c r="Z12" s="6"/>
      <c r="AA12" s="8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4"/>
      <c r="Y13" s="7"/>
      <c r="Z13" s="6"/>
      <c r="AA13" s="8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4"/>
      <c r="Y14" s="7"/>
      <c r="Z14" s="6"/>
      <c r="AA14" s="8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4"/>
      <c r="W15" s="4"/>
      <c r="X15" s="4"/>
      <c r="Y15" s="7"/>
      <c r="Z15" s="6"/>
      <c r="AA15" s="8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4"/>
      <c r="Y16" s="7"/>
      <c r="Z16" s="6"/>
      <c r="AA16" s="8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4"/>
      <c r="Y17" s="7"/>
      <c r="Z17" s="6"/>
      <c r="AA17" s="8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4"/>
      <c r="Y18" s="7"/>
      <c r="Z18" s="6"/>
      <c r="AA18" s="8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4"/>
      <c r="Y19" s="7"/>
      <c r="Z19" s="6"/>
      <c r="AA19" s="8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4"/>
      <c r="Y20" s="7"/>
      <c r="Z20" s="6"/>
      <c r="AA20" s="8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4"/>
      <c r="Y21" s="7"/>
      <c r="Z21" s="6"/>
      <c r="AA21" s="8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4"/>
      <c r="Y22" s="7"/>
      <c r="Z22" s="6"/>
      <c r="AA22" s="8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4"/>
      <c r="Y23" s="7"/>
      <c r="Z23" s="6"/>
      <c r="AA23" s="8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4"/>
      <c r="Y24" s="7"/>
      <c r="Z24" s="6"/>
      <c r="AA24" s="8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4"/>
      <c r="Y25" s="7"/>
      <c r="Z25" s="6"/>
      <c r="AA25" s="8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BCF106BA848540C29F8381B416BF6F1D_13</vt:lpwstr>
  </property>
  <property fmtid="{D5CDD505-2E9C-101B-9397-08002B2CF9AE}" pid="4" name="CalculationRule">
    <vt:i4>0</vt:i4>
  </property>
</Properties>
</file>