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<sst xmlns="http://schemas.openxmlformats.org/spreadsheetml/2006/main" count="38" uniqueCount="34">
  <si>
    <t>附件28</t>
  </si>
  <si>
    <t>2025年11-12月公益性岗位人员岗位补贴申请表</t>
  </si>
  <si>
    <t>单位名称（盖章）：中阳县暖泉镇人民政府</t>
  </si>
  <si>
    <t>养老基数4198元，医保基数4198元,工伤基数4198元，失业基数4198元</t>
  </si>
  <si>
    <t>序号</t>
  </si>
  <si>
    <t>人员信息资料</t>
  </si>
  <si>
    <t xml:space="preserve"> 岗位及保险补贴</t>
  </si>
  <si>
    <t>姓名</t>
  </si>
  <si>
    <t>性别</t>
  </si>
  <si>
    <t>身份证号</t>
  </si>
  <si>
    <t>上岗时间</t>
  </si>
  <si>
    <t>11-12月岗位补贴（1950元/人/月）</t>
  </si>
  <si>
    <t>代扣个人社会保险补贴</t>
  </si>
  <si>
    <t>实发岗位补贴小计</t>
  </si>
  <si>
    <t>单位社会保险补贴</t>
  </si>
  <si>
    <t>单位部分社会保险
小计</t>
  </si>
  <si>
    <t>合计</t>
  </si>
  <si>
    <t>备注</t>
  </si>
  <si>
    <t>11-12月养老保险
（8%）（335.84元/人/月）</t>
  </si>
  <si>
    <t xml:space="preserve">11-12月失业保险
（0.3%）（12.59元/人/月）
</t>
  </si>
  <si>
    <t>11-12月医疗保险（2%）
83.96元/人/月）</t>
  </si>
  <si>
    <t>11-12月大病保险
2元/人/月</t>
  </si>
  <si>
    <t>代扣个人社会保险小计</t>
  </si>
  <si>
    <t>11-12月养老保险（16%）（671.68元/人/月）</t>
  </si>
  <si>
    <t>11-12月失业保险（0.7%）（29.39元/人/月）</t>
  </si>
  <si>
    <t>11-12月工伤保险（0.23%）（9.66元/人/月）</t>
  </si>
  <si>
    <t>11-12月医疗保险（6.5%）（272.87元/人/月）</t>
  </si>
  <si>
    <t>11-12月大病保险3元/人/月</t>
  </si>
  <si>
    <t xml:space="preserve">段艳霞
</t>
  </si>
  <si>
    <t>***</t>
  </si>
  <si>
    <t>2025.08.01</t>
  </si>
  <si>
    <t>张彩霞</t>
  </si>
  <si>
    <t>高慧连</t>
  </si>
  <si>
    <t>2025 .12.01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</si>
</sst>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name val="宋体"/>
      <charset val="134"/>
    </font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sz val="8"/>
      <color rgb="FF000000"/>
      <name val="宋体"/>
      <charset val="134"/>
    </font>
    <font>
      <sz val="16"/>
      <color theme="1"/>
      <name val="仿宋"/>
      <charset val="134"/>
    </font>
    <font>
      <sz val="8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8"/>
      <color rgb="FF000000"/>
      <name val="宋体"/>
      <charset val="134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" fillId="2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left" vertical="center" wrapText="1"/>
    </xf>
    <xf numFmtId="0" fontId="5" fillId="0" borderId="0" xfId="0" applyFont="1" applyFill="1" applyBorder="1" applyAlignment="1">
      <alignment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shrinkToFit="1"/>
    </xf>
    <xf numFmtId="0" fontId="8" fillId="0" borderId="0" xfId="0" applyFont="1" applyFill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shrinkToFit="1"/>
    </xf>
    <xf numFmtId="0" fontId="3" fillId="0" borderId="0" xfId="0" applyFont="1" applyFill="1" applyAlignment="1">
      <alignment horizontal="center" vertical="center" shrinkToFit="1"/>
    </xf>
    <xf numFmtId="0" fontId="9" fillId="0" borderId="0" xfId="0" applyFont="1" applyFill="1" applyAlignment="1">
      <alignment horizontal="center" vertical="center" wrapText="1"/>
    </xf>
    <xf numFmtId="49" fontId="2" fillId="0" borderId="0" xfId="0" applyNumberFormat="1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customXml" Target="../customXml/item3.xml"/><Relationship Id="rId5" Type="http://schemas.openxmlformats.org/officeDocument/2006/relationships/customXml" Target="../customXml/item2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8"/>
  <sheetViews>
    <sheetView tabSelected="1" view="pageBreakPreview" zoomScaleNormal="90" workbookViewId="0">
      <selection activeCell="A1" sqref="$A1:$XFD1"/>
    </sheetView>
  </sheetViews>
  <sheetFormatPr defaultColWidth="10" defaultRowHeight="14.4"/>
  <cols>
    <col min="1" max="1" width="4.62962962962963" style="2" customWidth="1"/>
    <col min="2" max="2" width="7.25" style="2" customWidth="1"/>
    <col min="3" max="3" width="4.37962962962963" style="2" customWidth="1"/>
    <col min="4" max="4" width="21.4444444444444" style="2" customWidth="1"/>
    <col min="5" max="5" width="12.6666666666667" style="2" customWidth="1"/>
    <col min="6" max="6" width="8" style="2" customWidth="1"/>
    <col min="7" max="7" width="8.77777777777778" style="2" customWidth="1"/>
    <col min="8" max="8" width="7.55555555555556" style="2" customWidth="1"/>
    <col min="9" max="9" width="7.87962962962963" style="2" customWidth="1"/>
    <col min="10" max="10" width="6.87962962962963" style="2" customWidth="1"/>
    <col min="11" max="11" width="10.5555555555556" style="2" customWidth="1"/>
    <col min="12" max="12" width="11.3611111111111" style="2" customWidth="1"/>
    <col min="13" max="13" width="8.12962962962963" style="2" customWidth="1"/>
    <col min="14" max="14" width="8.44444444444444" style="2" customWidth="1"/>
    <col min="15" max="15" width="8.12962962962963" style="2" customWidth="1"/>
    <col min="16" max="16" width="8" style="2" customWidth="1"/>
    <col min="17" max="17" width="5.44444444444444" style="2" customWidth="1"/>
    <col min="18" max="18" width="9.77777777777778" style="2" customWidth="1"/>
    <col min="19" max="19" width="11.7222222222222" style="2" customWidth="1"/>
    <col min="20" max="20" width="11.6666666666667" style="4" customWidth="1"/>
    <col min="21" max="16384" width="8.87962962962963" style="2"/>
  </cols>
  <sheetData>
    <row r="1" s="1" customFormat="1" ht="30" customHeight="1" spans="1:20">
      <c r="A1" s="5" t="s">
        <v>0</v>
      </c>
      <c r="B1" s="6"/>
      <c r="C1" s="6"/>
      <c r="T1" s="7"/>
    </row>
    <row r="2" s="2" customFormat="1" ht="37" customHeight="1" spans="1:20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9"/>
    </row>
    <row r="3" s="2" customFormat="1" ht="25" customHeight="1" spans="1:20">
      <c r="A3" s="10" t="s">
        <v>2</v>
      </c>
      <c r="B3" s="10"/>
      <c r="C3" s="10"/>
      <c r="D3" s="10"/>
      <c r="E3" s="10"/>
      <c r="F3" s="11" t="s">
        <v>3</v>
      </c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2"/>
    </row>
    <row r="4" s="2" customFormat="1" ht="25" customHeight="1" spans="1:20">
      <c r="A4" s="13" t="s">
        <v>4</v>
      </c>
      <c r="B4" s="13" t="s">
        <v>5</v>
      </c>
      <c r="C4" s="13"/>
      <c r="D4" s="13"/>
      <c r="E4" s="13"/>
      <c r="F4" s="13" t="s">
        <v>6</v>
      </c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2"/>
    </row>
    <row r="5" s="2" customFormat="1" ht="30" customHeight="1" spans="1:20">
      <c r="A5" s="13"/>
      <c r="B5" s="13" t="s">
        <v>7</v>
      </c>
      <c r="C5" s="13" t="s">
        <v>8</v>
      </c>
      <c r="D5" s="13" t="s">
        <v>9</v>
      </c>
      <c r="E5" s="13" t="s">
        <v>10</v>
      </c>
      <c r="F5" s="14" t="s">
        <v>11</v>
      </c>
      <c r="G5" s="14" t="s">
        <v>12</v>
      </c>
      <c r="H5" s="14"/>
      <c r="I5" s="14"/>
      <c r="J5" s="14"/>
      <c r="K5" s="14"/>
      <c r="L5" s="14" t="s">
        <v>13</v>
      </c>
      <c r="M5" s="14" t="s">
        <v>14</v>
      </c>
      <c r="N5" s="14"/>
      <c r="O5" s="14"/>
      <c r="P5" s="14"/>
      <c r="Q5" s="14"/>
      <c r="R5" s="13" t="s">
        <v>15</v>
      </c>
      <c r="S5" s="13" t="s">
        <v>16</v>
      </c>
      <c r="T5" s="12" t="s">
        <v>17</v>
      </c>
    </row>
    <row r="6" s="2" customFormat="1" ht="75" customHeight="1" spans="1:20">
      <c r="A6" s="13"/>
      <c r="B6" s="13"/>
      <c r="C6" s="13"/>
      <c r="D6" s="13"/>
      <c r="E6" s="13"/>
      <c r="F6" s="14"/>
      <c r="G6" s="12" t="s">
        <v>18</v>
      </c>
      <c r="H6" s="15" t="s">
        <v>19</v>
      </c>
      <c r="I6" s="15" t="s">
        <v>20</v>
      </c>
      <c r="J6" s="15" t="s">
        <v>21</v>
      </c>
      <c r="K6" s="14" t="s">
        <v>22</v>
      </c>
      <c r="L6" s="14"/>
      <c r="M6" s="12" t="s">
        <v>23</v>
      </c>
      <c r="N6" s="15" t="s">
        <v>24</v>
      </c>
      <c r="O6" s="15" t="s">
        <v>25</v>
      </c>
      <c r="P6" s="15" t="s">
        <v>26</v>
      </c>
      <c r="Q6" s="15" t="s">
        <v>27</v>
      </c>
      <c r="R6" s="13"/>
      <c r="S6" s="13"/>
      <c r="T6" s="12"/>
    </row>
    <row r="7" s="3" customFormat="1" ht="23" customHeight="1" spans="1:20">
      <c r="A7" s="13">
        <v>1</v>
      </c>
      <c r="B7" s="13" t="s">
        <v>28</v>
      </c>
      <c r="C7" s="13"/>
      <c r="D7" s="13" t="s">
        <v>29</v>
      </c>
      <c r="E7" s="13" t="s">
        <v>30</v>
      </c>
      <c r="F7" s="13">
        <v>3900</v>
      </c>
      <c r="G7" s="13">
        <v>671.68</v>
      </c>
      <c r="H7" s="13">
        <v>25.18</v>
      </c>
      <c r="I7" s="13">
        <v>167.92</v>
      </c>
      <c r="J7" s="13">
        <v>4</v>
      </c>
      <c r="K7" s="13">
        <f>SUM(G7:J7)</f>
        <v>868.78</v>
      </c>
      <c r="L7" s="13">
        <f>F7-K7</f>
        <v>3031.22</v>
      </c>
      <c r="M7" s="13">
        <v>1343.36</v>
      </c>
      <c r="N7" s="13">
        <v>58.78</v>
      </c>
      <c r="O7" s="13">
        <v>19.32</v>
      </c>
      <c r="P7" s="13">
        <v>545.74</v>
      </c>
      <c r="Q7" s="13">
        <v>6</v>
      </c>
      <c r="R7" s="13">
        <f>SUM(M7:Q7)</f>
        <v>1973.2</v>
      </c>
      <c r="S7" s="13">
        <f>F7+R7</f>
        <v>5873.2</v>
      </c>
      <c r="T7" s="13"/>
    </row>
    <row r="8" s="3" customFormat="1" ht="23" customHeight="1" spans="1:20">
      <c r="A8" s="13">
        <v>2</v>
      </c>
      <c r="B8" s="13" t="s">
        <v>31</v>
      </c>
      <c r="C8" s="13"/>
      <c r="D8" s="16" t="s">
        <v>29</v>
      </c>
      <c r="E8" s="13" t="s">
        <v>30</v>
      </c>
      <c r="F8" s="13">
        <v>3900</v>
      </c>
      <c r="G8" s="13">
        <v>671.68</v>
      </c>
      <c r="H8" s="13">
        <v>25.18</v>
      </c>
      <c r="I8" s="13">
        <v>167.92</v>
      </c>
      <c r="J8" s="13">
        <v>4</v>
      </c>
      <c r="K8" s="13">
        <f>SUM(G8:J8)</f>
        <v>868.78</v>
      </c>
      <c r="L8" s="13">
        <f>F8-K8</f>
        <v>3031.22</v>
      </c>
      <c r="M8" s="13">
        <v>1343.36</v>
      </c>
      <c r="N8" s="13">
        <v>58.78</v>
      </c>
      <c r="O8" s="13">
        <v>19.32</v>
      </c>
      <c r="P8" s="13">
        <v>545.74</v>
      </c>
      <c r="Q8" s="13">
        <v>6</v>
      </c>
      <c r="R8" s="13">
        <f>SUM(M8:Q8)</f>
        <v>1973.2</v>
      </c>
      <c r="S8" s="13">
        <f>F8+R8</f>
        <v>5873.2</v>
      </c>
      <c r="T8" s="13"/>
    </row>
    <row r="9" s="3" customFormat="1" ht="23" customHeight="1" spans="1:20">
      <c r="A9" s="13">
        <v>3</v>
      </c>
      <c r="B9" s="13" t="s">
        <v>32</v>
      </c>
      <c r="C9" s="13"/>
      <c r="D9" s="13" t="s">
        <v>29</v>
      </c>
      <c r="E9" s="13" t="s">
        <v>33</v>
      </c>
      <c r="F9" s="13">
        <v>1950</v>
      </c>
      <c r="G9" s="13">
        <v>335.84</v>
      </c>
      <c r="H9" s="13">
        <v>12.59</v>
      </c>
      <c r="I9" s="13">
        <v>83.96</v>
      </c>
      <c r="J9" s="13">
        <v>2</v>
      </c>
      <c r="K9" s="13">
        <f>SUM(G9:J9)</f>
        <v>434.39</v>
      </c>
      <c r="L9" s="13">
        <f>F9-K9</f>
        <v>1515.61</v>
      </c>
      <c r="M9" s="13">
        <v>671.68</v>
      </c>
      <c r="N9" s="13">
        <v>29.39</v>
      </c>
      <c r="O9" s="13">
        <v>9.66</v>
      </c>
      <c r="P9" s="13">
        <v>272.87</v>
      </c>
      <c r="Q9" s="13">
        <v>3</v>
      </c>
      <c r="R9" s="13">
        <f>SUM(M9:Q9)</f>
        <v>986.6</v>
      </c>
      <c r="S9" s="13">
        <f>F9+R9</f>
        <v>2936.6</v>
      </c>
      <c r="T9" s="13"/>
    </row>
    <row r="10" s="3" customFormat="1" ht="23" customHeight="1" spans="1:20">
      <c r="A10" s="13">
        <v>4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</row>
    <row r="11" s="3" customFormat="1" ht="23" customHeight="1" spans="1:20">
      <c r="A11" s="13">
        <v>5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</row>
    <row r="12" s="3" customFormat="1" ht="23" customHeight="1" spans="1:20">
      <c r="A12" s="11" t="s">
        <v>16</v>
      </c>
      <c r="B12" s="11"/>
      <c r="C12" s="11"/>
      <c r="D12" s="11"/>
      <c r="E12" s="11"/>
      <c r="F12" s="17">
        <f t="shared" ref="F12:K12" si="0">SUM(F7:F11)</f>
        <v>9750</v>
      </c>
      <c r="G12" s="17">
        <f t="shared" si="0"/>
        <v>1679.2</v>
      </c>
      <c r="H12" s="17">
        <f t="shared" si="0"/>
        <v>62.95</v>
      </c>
      <c r="I12" s="17">
        <f t="shared" si="0"/>
        <v>419.8</v>
      </c>
      <c r="J12" s="17">
        <f t="shared" si="0"/>
        <v>10</v>
      </c>
      <c r="K12" s="17">
        <f t="shared" si="0"/>
        <v>2171.95</v>
      </c>
      <c r="L12" s="13">
        <f>F12-K12</f>
        <v>7578.05</v>
      </c>
      <c r="M12" s="17">
        <f>SUM(M7:M11)</f>
        <v>3358.4</v>
      </c>
      <c r="N12" s="17">
        <f>SUM(N7:N11)</f>
        <v>146.95</v>
      </c>
      <c r="O12" s="17">
        <f>SUM(O7:O11)</f>
        <v>48.3</v>
      </c>
      <c r="P12" s="17">
        <f>SUM(P7:P11)</f>
        <v>1364.35</v>
      </c>
      <c r="Q12" s="17">
        <f>SUM(Q7:Q11)</f>
        <v>15</v>
      </c>
      <c r="R12" s="13">
        <f>SUM(M12:Q12)</f>
        <v>4933</v>
      </c>
      <c r="S12" s="13">
        <f>F12+R12</f>
        <v>14683</v>
      </c>
      <c r="T12" s="12"/>
    </row>
    <row r="13" s="2" customFormat="1" ht="23" customHeight="1" spans="1:20">
      <c r="A13" s="18"/>
      <c r="B13" s="18"/>
      <c r="C13" s="18"/>
      <c r="D13" s="18"/>
      <c r="E13" s="19"/>
      <c r="F13" s="20"/>
      <c r="G13" s="20"/>
      <c r="H13" s="20"/>
      <c r="I13" s="21"/>
      <c r="J13" s="21"/>
      <c r="K13" s="21"/>
      <c r="L13" s="21"/>
      <c r="M13" s="20"/>
      <c r="N13" s="20"/>
      <c r="O13" s="21"/>
      <c r="P13" s="21"/>
      <c r="Q13" s="21"/>
      <c r="R13" s="21"/>
      <c r="S13" s="22"/>
      <c r="T13" s="4"/>
    </row>
    <row r="14" s="2" customFormat="1" spans="1:20">
      <c r="Q14" s="3"/>
      <c r="T14" s="4"/>
    </row>
    <row r="15" s="2" customFormat="1" spans="1:20">
      <c r="Q15" s="3"/>
      <c r="T15" s="4"/>
    </row>
    <row r="16" s="2" customFormat="1" spans="1:20">
      <c r="P16" s="23"/>
      <c r="Q16" s="3"/>
      <c r="T16" s="4"/>
    </row>
    <row r="17" s="2" customFormat="1" spans="16:20">
      <c r="P17" s="24"/>
      <c r="Q17" s="3"/>
      <c r="T17" s="4"/>
    </row>
    <row r="18" s="2" customFormat="1" spans="16:20">
      <c r="Q18" s="3"/>
      <c r="T18" s="4"/>
    </row>
    <row r="19" s="2" customFormat="1" spans="16:20">
      <c r="Q19" s="3"/>
      <c r="T19" s="4"/>
    </row>
    <row r="20" s="2" customFormat="1" spans="16:20">
      <c r="Q20" s="3"/>
      <c r="T20" s="4"/>
    </row>
    <row r="21" s="2" customFormat="1" spans="16:20">
      <c r="Q21" s="3"/>
      <c r="T21" s="4"/>
    </row>
    <row r="22" s="2" customFormat="1" spans="16:20">
      <c r="Q22" s="3"/>
      <c r="T22" s="4"/>
    </row>
    <row r="23" s="2" customFormat="1" spans="16:20">
      <c r="Q23" s="3"/>
      <c r="T23" s="4"/>
    </row>
    <row r="24" s="2" customFormat="1" spans="16:20">
      <c r="Q24" s="3"/>
      <c r="T24" s="4"/>
    </row>
    <row r="25" s="2" customFormat="1" spans="16:20">
      <c r="Q25" s="3"/>
      <c r="T25" s="4"/>
    </row>
    <row r="26" s="2" customFormat="1" spans="16:20">
      <c r="Q26" s="3"/>
      <c r="T26" s="4"/>
    </row>
    <row r="27" s="2" customFormat="1" spans="16:20">
      <c r="Q27" s="3"/>
      <c r="T27" s="4"/>
    </row>
    <row r="28" s="2" customFormat="1" spans="16:20">
      <c r="Q28" s="3"/>
      <c r="T28" s="4"/>
    </row>
  </sheetData>
  <sheetProtection formatCells="0" insertHyperlinks="0" autoFilter="0"/>
  <mergeCells count="19">
    <mergeCell ref="A1:C1"/>
    <mergeCell ref="A2:T2"/>
    <mergeCell ref="A3:E3"/>
    <mergeCell ref="F3:T3"/>
    <mergeCell ref="B4:E4"/>
    <mergeCell ref="F4:T4"/>
    <mergeCell ref="G5:K5"/>
    <mergeCell ref="M5:Q5"/>
    <mergeCell ref="A12:E12"/>
    <mergeCell ref="A4:A6"/>
    <mergeCell ref="B5:B6"/>
    <mergeCell ref="C5:C6"/>
    <mergeCell ref="D5:D6"/>
    <mergeCell ref="E5:E6"/>
    <mergeCell ref="F5:F6"/>
    <mergeCell ref="L5:L6"/>
    <mergeCell ref="R5:R6"/>
    <mergeCell ref="S5:S6"/>
    <mergeCell ref="T5:T6"/>
  </mergeCells>
  <pageMargins left="0.7" right="0.7" top="0.75" bottom="0.75" header="0.3" footer="0.3"/>
  <pageSetup paperSize="9" scale="7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sheetProtection formatCells="0" insertHyperlinks="0" autoFilter="0"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sheetProtection formatCells="0" insertHyperlinks="0" autoFilter="0"/>
  <pageMargins left="0.7" right="0.7" top="0.75" bottom="0.75" header="0.3" footer="0.3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s t a n d a l o n e = " y e s " ? > < a u t o f i l t e r s   x m l n s = " h t t p s : / / w e b . w p s . c n / e t / 2 0 1 8 / m a i n " / > 
</file>

<file path=customXml/item2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3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4 7 1 8 5 1 9 5 0 0 3 3 "   i s F i l t e r S h a r e d = " 0 "   w o E t M t c E n a b l e d = " 0 "   c o r e C o n q u e r U s e r I d = " "   i s A u t o U p d a t e P a u s e d = " 0 "   f i l t e r T y p e = " c o n n "   i s M e r g e T a s k s A u t o U p d a t e = " 0 "   i s I n s e r P i c A s A t t a c h m e n t = " 0 "   s u p p o r t D b F m l a D i s p = " 0 " / > < / w o B o o k P r o p s > < / w o P r o p s > 
</file>

<file path=customXml/item3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p i x e l a t o r L i s t   s h e e t S t i d = " 3 " / > < p i x e l a t o r L i s t   s h e e t S t i d = " 4 " / > < / p i x e l a t o r s > 
</file>

<file path=customXml/itemProps1.xml><?xml version="1.0" encoding="utf-8"?>
<ds:datastoreItem xmlns:ds="http://schemas.openxmlformats.org/officeDocument/2006/customXml" ds:itemID="{D5662047-3127-477A-AC3A-1D340467FB41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customXml/itemProps3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WWO_wpscloud_20251119194033-e37bccecd3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PA2353</dc:creator>
  <cp:lastModifiedBy>小完能</cp:lastModifiedBy>
  <dcterms:created xsi:type="dcterms:W3CDTF">2023-05-12T03:15:00Z</dcterms:created>
  <dcterms:modified xsi:type="dcterms:W3CDTF">2025-12-10T07:31:04Z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B0A8E557CC96463EB17F2A186602FFC2_13</vt:lpwstr>
  </property>
  <property fmtid="{D5CDD505-2E9C-101B-9397-08002B2CF9AE}" pid="4" name="CalculationRule">
    <vt:i4>0</vt:i4>
  </property>
</Properties>
</file>